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759" firstSheet="38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'12纳入预算管理的政府性基金'!$2:$6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  <definedName name="_xlnm.Print_Area" localSheetId="23">'1部门收支总表'!$A$1:$D$30</definedName>
    <definedName name="_xlnm.Print_Area" localSheetId="25">'3部门收入总表'!$A$1:$Q$20</definedName>
  </definedNames>
  <calcPr fullCalcOnLoad="1"/>
</workbook>
</file>

<file path=xl/sharedStrings.xml><?xml version="1.0" encoding="utf-8"?>
<sst xmlns="http://schemas.openxmlformats.org/spreadsheetml/2006/main" count="747" uniqueCount="262">
  <si>
    <t>2021年部门预算和“三公”经费预算公开表</t>
  </si>
  <si>
    <t>抚顺市文学艺术界联合会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</si>
  <si>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</si>
  <si>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</si>
  <si>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</si>
  <si>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</si>
  <si>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三、2021年部门收入预算总表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</si>
  <si>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</si>
  <si>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</si>
  <si>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</si>
  <si>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</si>
  <si>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</si>
  <si>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</si>
  <si>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</si>
  <si>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</si>
  <si>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</si>
  <si>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</si>
  <si>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十四、2021年部门单位资金预算支出表</t>
  </si>
  <si>
    <t xml:space="preserve">                    十五、2021年部门项目支出预算表</t>
  </si>
  <si>
    <t xml:space="preserve">                    十六、2021年部门政府采购支出预算表</t>
  </si>
  <si>
    <t xml:space="preserve">                    十七、抚顺市市本级2021年政府购买服务项目预算公开表</t>
  </si>
  <si>
    <t xml:space="preserve">                    十八、2021年部门一般公共预算“三公”经费支出情况表 </t>
  </si>
  <si>
    <t xml:space="preserve">                    十九、2021年部门一般公共预算机关运行经费明细表</t>
  </si>
  <si>
    <t xml:space="preserve">                    二十、2021年部门项目支出预算绩效目标情况表</t>
  </si>
  <si>
    <t>2021年部门收支总体情况表</t>
  </si>
  <si>
    <t>公开表1</t>
  </si>
  <si>
    <t>部门名称：抚顺市文学艺术界联合会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</si>
  <si>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</si>
  <si>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</si>
  <si>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</si>
  <si>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</si>
  <si>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</si>
  <si>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</si>
  <si>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文化旅游体育与传媒支出</t>
  </si>
  <si>
    <t>其中：上级提前告知转移支付资金</t>
  </si>
  <si>
    <t xml:space="preserve">  文化和旅游</t>
  </si>
  <si>
    <t>二、纳入预算管理的专项收入</t>
  </si>
  <si>
    <t xml:space="preserve">    其他文化和旅游支出</t>
  </si>
  <si>
    <t>三、纳入预算管理的行政事业性收费收入</t>
  </si>
  <si>
    <t>社会保障和就业支出</t>
  </si>
  <si>
    <t>四、国有资源（资产）有偿使用收入</t>
  </si>
  <si>
    <t xml:space="preserve">  行政事业单位养老支出</t>
  </si>
  <si>
    <t>五、政府住房基金收入</t>
  </si>
  <si>
    <t xml:space="preserve">    行政单位离退休</t>
  </si>
  <si>
    <t>六、纳入预算管理的政府性基金收入</t>
  </si>
  <si>
    <t xml:space="preserve">    机关事业单位基本养老保险缴费支出</t>
  </si>
  <si>
    <t xml:space="preserve">    机关事业单位职业年金缴费支出</t>
  </si>
  <si>
    <t>七、纳入专户管理的行政事业性收费收入</t>
  </si>
  <si>
    <t>卫生健康支出</t>
  </si>
  <si>
    <t>八、国有资本经营预算拨款收入</t>
  </si>
  <si>
    <t xml:space="preserve">  行政事业单位医疗</t>
  </si>
  <si>
    <t>九、单位资金收入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</si>
  <si>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</si>
  <si>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</si>
  <si>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</si>
  <si>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</si>
  <si>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</si>
  <si>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</si>
  <si>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填表说明：                                                                                                               1.本表取值自财政部门下达的预算批复表1《部门收支总表》，左侧收入栏中第一行“财政拨款收入”一项等于批复表中本级财政收入、省专项转移支付、省一般性转移支付的合计数，第二行“其中：上级提前告知转移支付资金”一项等于批复表中省专项转移支付、省一般性转移支付合计，第七行“纳入预算管理的政府性基金收入”等于批复表中对应项下“省转移支付收入”、“基金收入”合计数，第八栏“其中：上级提前告知转移支付资金”等于批复表中第十四行“纳入政府性基金预算管理收入——省转移支付收入”，右侧支出栏如不涉及涉密内容，直接复制粘贴批复表中数据即可，如有涉密内容，按照规定剔除涉密内容。                                  2.请注意表间平衡，总收入=总支出，总收入=财政拨款收入+纳入预算管理的专项收入+纳入预算管理的行政事业性收费收入+国有资源(资产）有偿使用收入+政府住房基金收入+纳入预算管理的政府性基金收入+纳入专户管理的行政事业性收费收入，总支出等于所有各“类”级科目合计数，各“类”级科目等于该类所有“款”级科目合计数，各“款”级科目等于该款所有“项”级科目合计数，有部分内容涉密的，因涉密事项相应的科目已经剔除了涉密内容相关支出，相关的合计数可以不等于分类加总，但在进行上一级科目汇总时，请在可公开内容前加注“其中：”字样。</t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</si>
  <si>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</si>
  <si>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</si>
  <si>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</si>
  <si>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</si>
  <si>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</si>
  <si>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</si>
  <si>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</si>
  <si>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</si>
  <si>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</si>
  <si>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</si>
  <si>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</si>
  <si>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</si>
  <si>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</si>
  <si>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</si>
  <si>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</si>
  <si>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</si>
  <si>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</si>
  <si>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</si>
  <si>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</si>
  <si>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</si>
  <si>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</si>
  <si>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</si>
  <si>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</si>
  <si>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01</t>
  </si>
  <si>
    <t xml:space="preserve">  01</t>
  </si>
  <si>
    <t>99</t>
  </si>
  <si>
    <t>05</t>
  </si>
  <si>
    <t xml:space="preserve">  行政事业单位离退休</t>
  </si>
  <si>
    <t xml:space="preserve">  05</t>
  </si>
  <si>
    <t xml:space="preserve">    归口管理的行政单位离退休</t>
  </si>
  <si>
    <t>11</t>
  </si>
  <si>
    <t xml:space="preserve">  11</t>
  </si>
  <si>
    <t>02</t>
  </si>
  <si>
    <t>2021年部门支出总体情况表</t>
  </si>
  <si>
    <t>公开表4</t>
  </si>
  <si>
    <t>2</t>
  </si>
  <si>
    <t>3</t>
  </si>
  <si>
    <t>4</t>
  </si>
  <si>
    <t>6=7+8+9+10</t>
  </si>
  <si>
    <t xml:space="preserve">  02</t>
  </si>
  <si>
    <t>……</t>
  </si>
  <si>
    <t>2021年部门支出总体情况表（按功能科目）</t>
  </si>
  <si>
    <t>公开表5</t>
  </si>
  <si>
    <t>部门名称：</t>
  </si>
  <si>
    <t>按资金来源划分</t>
  </si>
  <si>
    <t>2021年部门财政拨款收支总体情况表</t>
  </si>
  <si>
    <t>公开表6</t>
  </si>
  <si>
    <t xml:space="preserve">部门名称：抚顺市文学艺术界联合会  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</si>
  <si>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</si>
  <si>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</si>
  <si>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</si>
  <si>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</si>
  <si>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</si>
  <si>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</si>
  <si>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</si>
  <si>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</si>
  <si>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</si>
  <si>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</si>
  <si>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</si>
  <si>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</si>
  <si>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</si>
  <si>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</si>
  <si>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2021年部门一般公共预算基本支出表</t>
  </si>
  <si>
    <t>公开表9</t>
  </si>
  <si>
    <t xml:space="preserve">部门名称： </t>
  </si>
  <si>
    <t>资金来源</t>
  </si>
  <si>
    <t>2021年部门一般公共预算基本支出情况表（按经济分类）</t>
  </si>
  <si>
    <t>公开表10</t>
  </si>
  <si>
    <t xml:space="preserve">部门名称：抚顺市文学艺术界联合会 </t>
  </si>
  <si>
    <t>2021年预算数</t>
  </si>
  <si>
    <t>人员经费</t>
  </si>
  <si>
    <t>公用经费</t>
  </si>
  <si>
    <t>一般公共预算基本支出合计</t>
  </si>
  <si>
    <t>301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</si>
  <si>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</si>
  <si>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</si>
  <si>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</si>
  <si>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</si>
  <si>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</si>
  <si>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</si>
  <si>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</si>
  <si>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</si>
  <si>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</si>
  <si>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</si>
  <si>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</si>
  <si>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住房公积金</t>
  </si>
  <si>
    <t>302</t>
  </si>
  <si>
    <t xml:space="preserve">  办公费</t>
  </si>
  <si>
    <t>07</t>
  </si>
  <si>
    <t>邮电费</t>
  </si>
  <si>
    <t>28</t>
  </si>
  <si>
    <t>工会经费</t>
  </si>
  <si>
    <t>31</t>
  </si>
  <si>
    <t>公务用车运行维护费</t>
  </si>
  <si>
    <t>39</t>
  </si>
  <si>
    <t>其他交通费用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</si>
  <si>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</si>
  <si>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</si>
  <si>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</si>
  <si>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</si>
  <si>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</si>
  <si>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>09</t>
  </si>
  <si>
    <t>奖励金</t>
  </si>
  <si>
    <t>2021年纳入预算管理的行政事业性收费预算支出表</t>
  </si>
  <si>
    <t>公开表11</t>
  </si>
  <si>
    <t>我单位无此项支出，本表为空表</t>
  </si>
  <si>
    <t>201</t>
  </si>
  <si>
    <t>一般公共服务支出</t>
  </si>
  <si>
    <t xml:space="preserve">  人大事务</t>
  </si>
  <si>
    <t xml:space="preserve">  </t>
  </si>
  <si>
    <t xml:space="preserve">    行政运行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</si>
  <si>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</si>
  <si>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</si>
  <si>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</si>
  <si>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</si>
  <si>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</si>
  <si>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</si>
  <si>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</si>
  <si>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</si>
  <si>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</si>
  <si>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</si>
  <si>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</si>
  <si>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《抚顺文艺》杂志及文艺网站运行经费</t>
  </si>
  <si>
    <t>《抚顺文艺》杂志是市文联主办全市唯一的文艺刊物，是市文联和省内各市地文联交流的主要载体，也是宣传抚顺、扩大抚顺影响和知名度的一个主要窗口。2021年，拟出版杂志2期。一、维修及维护费1.8万元，主要用于抚顺文艺网站设备更新维护、网页制作设计、网页链接系统软件维护、网页栏目制作、局域网费用等。二、劳务费1.8万元，用于发放杂志稿费，每期9000元，一年2期。三、印刷费1.4万元，主要用于刊物的印刷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</si>
  <si>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</si>
  <si>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</si>
  <si>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</si>
  <si>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</si>
  <si>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</si>
  <si>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</si>
  <si>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</si>
  <si>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</si>
  <si>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</si>
  <si>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</si>
  <si>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</si>
  <si>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</si>
  <si>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</si>
  <si>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</si>
  <si>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</si>
  <si>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</si>
  <si>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</si>
  <si>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</si>
  <si>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</si>
  <si>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</si>
  <si>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</si>
  <si>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 抚顺市文学艺术界联合会 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</si>
  <si>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</si>
  <si>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</si>
  <si>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</si>
  <si>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</si>
  <si>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</si>
  <si>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</si>
  <si>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</si>
  <si>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</si>
  <si>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</si>
  <si>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</si>
  <si>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</si>
  <si>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</si>
  <si>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</si>
  <si>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表9：</t>
  </si>
  <si>
    <t>抚顺市2021年市本级部门预算项目支出绩效情况表</t>
  </si>
  <si>
    <r>
      <t>公开表2</t>
    </r>
    <r>
      <rPr>
        <b/>
        <sz val="9"/>
        <rFont val="宋体"/>
        <family val="0"/>
      </rPr>
      <t>0</t>
    </r>
  </si>
  <si>
    <t>项目单位：</t>
  </si>
  <si>
    <t>主管部门：抚顺市文学艺术界联合会</t>
  </si>
  <si>
    <t>资金管理科室：</t>
  </si>
  <si>
    <t>科教和文化科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</si>
  <si>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</si>
  <si>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</si>
  <si>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</si>
  <si>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</si>
  <si>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</si>
  <si>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</si>
  <si>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</si>
  <si>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</si>
  <si>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</si>
  <si>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</si>
  <si>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</si>
  <si>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</si>
  <si>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 xml:space="preserve">一、《抚顺文艺》杂志稿费和印刷费3.2万元。拟出版杂志2期。二、抚顺文艺网网站设备更新维护及维修费；网页制作设计费、网页链接系统软件维护、网页栏目制作；网上教学的视频制作费；局域网线费用等1.8万元。
</t>
  </si>
  <si>
    <t>项目立项依据</t>
  </si>
  <si>
    <t>市委、市政府相关要求</t>
  </si>
  <si>
    <t>项目概况及保证措施</t>
  </si>
  <si>
    <t>《抚顺文艺》杂志是市文联主办全市唯一的文艺刊物，是市文联和省内各市地文联交流的主要载体，也是宣传抚顺、扩大抚顺影响和知名度的一个主要窗口。近两年，通过该刊已陆续推出了一些有一定实力、在全省全国有影响的青年作者，在振兴抚顺，繁荣全市的文艺事业方面做出了积极的贡献。</t>
  </si>
  <si>
    <t>项目年度绩效目标</t>
  </si>
  <si>
    <t>2021年，为了更好地发挥刊物的作用，我们拟出版杂志2期。</t>
  </si>
  <si>
    <t>项目实施计划</t>
  </si>
  <si>
    <t>《抚顺文艺》杂志是市文联主办全市唯一的文艺刊物，是市文联和省内各市地文联交流的主要载体，也是宣传抚顺、扩大抚顺影响和知名度的一个主要窗口。近两年，通过该刊已陆续推出了一些有一定实力、在全省全国有影响的青年作者，在振兴抚顺，繁荣全市的文艺事业方面做出了积极的贡献。2021年，为了更好地发挥刊物的作用，我们拟出版杂志2期，所需经费3.2万元，主要用于刊物的印刷、劳务费。</t>
  </si>
  <si>
    <t>项目具体绩效指标</t>
  </si>
  <si>
    <t>产出指标包括（数量指标、质量指标、时效指标等）</t>
  </si>
  <si>
    <t>产出指标1</t>
  </si>
  <si>
    <t>出版杂志2期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</si>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</sst>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.00;[Red]#,##0.00"/>
    <numFmt numFmtId="182" formatCode="#,##0_ "/>
    <numFmt numFmtId="183" formatCode="#,##0.00_);[Red]\(#,##0.00\)"/>
    <numFmt numFmtId="184" formatCode="0.00_);[Red]\(0.00\)"/>
  </numFmts>
  <fonts count="46">
    <font>
      <sz val="9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sz val="11"/>
      <color rgb="FF7030A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6" fillId="5" borderId="1" applyNumberForma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32" fillId="7" borderId="1" applyNumberFormat="0" applyAlignment="0" applyProtection="0"/>
    <xf numFmtId="0" fontId="15" fillId="8" borderId="0" applyNumberFormat="0" applyBorder="0" applyAlignment="0" applyProtection="0"/>
    <xf numFmtId="9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0" fillId="10" borderId="2" applyNumberFormat="0" applyFont="0" applyAlignment="0" applyProtection="0"/>
    <xf numFmtId="0" fontId="2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8" fillId="0" borderId="4" applyNumberFormat="0" applyFill="0" applyAlignment="0" applyProtection="0"/>
    <xf numFmtId="0" fontId="22" fillId="13" borderId="0" applyNumberFormat="0" applyBorder="0" applyAlignment="0" applyProtection="0"/>
    <xf numFmtId="0" fontId="25" fillId="0" borderId="5" applyNumberFormat="0" applyFill="0" applyAlignment="0" applyProtection="0"/>
    <xf numFmtId="0" fontId="22" fillId="14" borderId="0" applyNumberFormat="0" applyBorder="0" applyAlignment="0" applyProtection="0"/>
    <xf numFmtId="0" fontId="36" fillId="7" borderId="6" applyNumberFormat="0" applyAlignment="0" applyProtection="0"/>
    <xf numFmtId="0" fontId="32" fillId="7" borderId="1" applyNumberFormat="0" applyAlignment="0" applyProtection="0"/>
    <xf numFmtId="0" fontId="31" fillId="15" borderId="7" applyNumberFormat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2" fillId="17" borderId="0" applyNumberFormat="0" applyBorder="0" applyAlignment="0" applyProtection="0"/>
    <xf numFmtId="0" fontId="27" fillId="0" borderId="8" applyNumberFormat="0" applyFill="0" applyAlignment="0" applyProtection="0"/>
    <xf numFmtId="0" fontId="20" fillId="18" borderId="0" applyNumberFormat="0" applyBorder="0" applyAlignment="0" applyProtection="0"/>
    <xf numFmtId="0" fontId="9" fillId="0" borderId="9" applyNumberFormat="0" applyFill="0" applyAlignment="0" applyProtection="0"/>
    <xf numFmtId="0" fontId="21" fillId="4" borderId="0" applyNumberFormat="0" applyBorder="0" applyAlignment="0" applyProtection="0"/>
    <xf numFmtId="0" fontId="33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2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36" fillId="7" borderId="6" applyNumberFormat="0" applyAlignment="0" applyProtection="0"/>
    <xf numFmtId="0" fontId="20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2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33" fillId="19" borderId="0" applyNumberFormat="0" applyBorder="0" applyAlignment="0" applyProtection="0"/>
    <xf numFmtId="0" fontId="20" fillId="4" borderId="0" applyNumberFormat="0" applyBorder="0" applyAlignment="0" applyProtection="0"/>
    <xf numFmtId="0" fontId="22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2" fillId="14" borderId="0" applyNumberFormat="0" applyBorder="0" applyAlignment="0" applyProtection="0"/>
    <xf numFmtId="0" fontId="20" fillId="16" borderId="0" applyNumberFormat="0" applyBorder="0" applyAlignment="0" applyProtection="0"/>
    <xf numFmtId="0" fontId="2" fillId="0" borderId="0">
      <alignment vertical="center"/>
      <protection/>
    </xf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2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8" borderId="0" applyNumberFormat="0" applyBorder="0" applyAlignment="0" applyProtection="0"/>
    <xf numFmtId="0" fontId="35" fillId="5" borderId="0" applyNumberFormat="0" applyBorder="0" applyAlignment="0" applyProtection="0"/>
    <xf numFmtId="0" fontId="42" fillId="25" borderId="0" applyNumberFormat="0" applyBorder="0" applyAlignment="0" applyProtection="0"/>
    <xf numFmtId="0" fontId="15" fillId="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1" fillId="15" borderId="7" applyNumberFormat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6" fillId="5" borderId="1" applyNumberFormat="0" applyAlignment="0" applyProtection="0"/>
    <xf numFmtId="0" fontId="22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2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6" borderId="10" xfId="0" applyNumberFormat="1" applyFont="1" applyFill="1" applyBorder="1" applyAlignment="1">
      <alignment horizontal="left" vertical="center"/>
    </xf>
    <xf numFmtId="0" fontId="0" fillId="26" borderId="10" xfId="0" applyFill="1" applyBorder="1" applyAlignment="1">
      <alignment horizontal="left" vertical="center"/>
    </xf>
    <xf numFmtId="0" fontId="0" fillId="26" borderId="0" xfId="0" applyFill="1" applyAlignment="1">
      <alignment vertical="center"/>
    </xf>
    <xf numFmtId="0" fontId="2" fillId="26" borderId="10" xfId="0" applyNumberFormat="1" applyFont="1" applyFill="1" applyBorder="1" applyAlignment="1">
      <alignment vertical="center"/>
    </xf>
    <xf numFmtId="0" fontId="0" fillId="26" borderId="0" xfId="0" applyFill="1" applyAlignment="1">
      <alignment horizontal="center" vertical="center"/>
    </xf>
    <xf numFmtId="49" fontId="2" fillId="26" borderId="0" xfId="0" applyNumberFormat="1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26" borderId="0" xfId="0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0" xfId="21" applyFont="1" applyAlignment="1">
      <alignment vertical="center"/>
      <protection/>
    </xf>
    <xf numFmtId="0" fontId="5" fillId="27" borderId="0" xfId="21" applyFont="1" applyFill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118" applyFont="1" applyFill="1" applyBorder="1" applyAlignment="1">
      <alignment horizontal="left" vertical="center"/>
      <protection/>
    </xf>
    <xf numFmtId="0" fontId="5" fillId="0" borderId="0" xfId="118" applyFont="1" applyFill="1" applyBorder="1" applyAlignment="1">
      <alignment horizontal="left" vertical="center"/>
      <protection/>
    </xf>
    <xf numFmtId="176" fontId="4" fillId="0" borderId="0" xfId="21" applyNumberFormat="1" applyFont="1" applyFill="1" applyAlignment="1">
      <alignment horizontal="center" vertical="center"/>
      <protection/>
    </xf>
    <xf numFmtId="176" fontId="5" fillId="0" borderId="10" xfId="21" applyNumberFormat="1" applyFont="1" applyFill="1" applyBorder="1" applyAlignment="1" applyProtection="1">
      <alignment horizontal="right" vertical="center"/>
      <protection/>
    </xf>
    <xf numFmtId="49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6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21" applyNumberFormat="1" applyFont="1" applyFill="1" applyBorder="1" applyAlignment="1" applyProtection="1">
      <alignment horizontal="right" vertical="center" wrapText="1"/>
      <protection/>
    </xf>
    <xf numFmtId="0" fontId="5" fillId="0" borderId="0" xfId="21" applyFont="1">
      <alignment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4" fillId="0" borderId="11" xfId="117" applyNumberFormat="1" applyFont="1" applyFill="1" applyBorder="1">
      <alignment vertical="center"/>
      <protection/>
    </xf>
    <xf numFmtId="0" fontId="4" fillId="0" borderId="11" xfId="117" applyNumberFormat="1" applyFont="1" applyFill="1" applyBorder="1">
      <alignment vertical="center"/>
      <protection/>
    </xf>
    <xf numFmtId="178" fontId="0" fillId="0" borderId="11" xfId="0" applyNumberFormat="1" applyFill="1" applyBorder="1" applyAlignment="1">
      <alignment horizontal="right" vertical="center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118" applyFont="1" applyFill="1" applyBorder="1" applyAlignment="1">
      <alignment vertical="center"/>
      <protection/>
    </xf>
    <xf numFmtId="0" fontId="5" fillId="0" borderId="10" xfId="118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8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right" wrapText="1"/>
    </xf>
    <xf numFmtId="181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21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27" borderId="12" xfId="0" applyNumberFormat="1" applyFont="1" applyFill="1" applyBorder="1" applyAlignment="1">
      <alignment horizontal="left" vertical="center" wrapText="1"/>
    </xf>
    <xf numFmtId="0" fontId="4" fillId="27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132" applyNumberFormat="1" applyFont="1" applyFill="1" applyBorder="1" applyAlignment="1" applyProtection="1">
      <alignment horizontal="left" wrapText="1"/>
      <protection/>
    </xf>
    <xf numFmtId="49" fontId="4" fillId="0" borderId="11" xfId="132" applyNumberFormat="1" applyFont="1" applyFill="1" applyBorder="1" applyAlignment="1" applyProtection="1">
      <alignment horizontal="left" wrapText="1"/>
      <protection/>
    </xf>
    <xf numFmtId="49" fontId="4" fillId="0" borderId="11" xfId="118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9" fontId="5" fillId="0" borderId="11" xfId="82" applyNumberFormat="1" applyFont="1" applyFill="1" applyBorder="1" applyAlignment="1">
      <alignment vertical="center" wrapText="1"/>
      <protection/>
    </xf>
    <xf numFmtId="0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vertical="center"/>
    </xf>
    <xf numFmtId="49" fontId="5" fillId="0" borderId="11" xfId="82" applyNumberFormat="1" applyFont="1" applyFill="1" applyBorder="1">
      <alignment vertical="center"/>
      <protection/>
    </xf>
    <xf numFmtId="0" fontId="5" fillId="0" borderId="11" xfId="82" applyNumberFormat="1" applyFont="1" applyFill="1" applyBorder="1" applyAlignment="1">
      <alignment horizontal="center" vertical="center"/>
      <protection/>
    </xf>
    <xf numFmtId="183" fontId="5" fillId="0" borderId="11" xfId="82" applyNumberFormat="1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184" fontId="4" fillId="0" borderId="11" xfId="82" applyNumberFormat="1" applyFont="1" applyFill="1" applyBorder="1" applyAlignment="1">
      <alignment horizontal="right" vertical="center"/>
      <protection/>
    </xf>
    <xf numFmtId="184" fontId="0" fillId="0" borderId="11" xfId="0" applyNumberForma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3" fontId="4" fillId="0" borderId="11" xfId="117" applyNumberFormat="1" applyFont="1" applyFill="1" applyBorder="1" applyAlignment="1">
      <alignment horizontal="right" vertical="center"/>
      <protection/>
    </xf>
    <xf numFmtId="183" fontId="4" fillId="0" borderId="11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3" fontId="0" fillId="0" borderId="11" xfId="0" applyNumberForma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/>
    </xf>
    <xf numFmtId="183" fontId="5" fillId="0" borderId="11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78" fontId="5" fillId="0" borderId="17" xfId="0" applyNumberFormat="1" applyFon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10" fillId="0" borderId="0" xfId="119" applyFont="1" applyAlignment="1">
      <alignment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44" fillId="0" borderId="11" xfId="0" applyNumberFormat="1" applyFont="1" applyFill="1" applyBorder="1" applyAlignment="1">
      <alignment horizontal="right" vertical="center"/>
    </xf>
    <xf numFmtId="49" fontId="4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21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49" fontId="7" fillId="0" borderId="0" xfId="21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2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3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78" fontId="5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shrinkToFit="1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119" applyFont="1">
      <alignment/>
      <protection/>
    </xf>
    <xf numFmtId="0" fontId="2" fillId="0" borderId="0" xfId="119">
      <alignment/>
      <protection/>
    </xf>
    <xf numFmtId="0" fontId="7" fillId="0" borderId="0" xfId="118" applyNumberFormat="1" applyFont="1" applyFill="1" applyAlignment="1" applyProtection="1">
      <alignment horizontal="center" vertical="center"/>
      <protection/>
    </xf>
    <xf numFmtId="0" fontId="4" fillId="0" borderId="0" xfId="118" applyFont="1" applyFill="1" applyAlignment="1">
      <alignment vertical="center"/>
      <protection/>
    </xf>
    <xf numFmtId="0" fontId="4" fillId="0" borderId="0" xfId="118" applyFont="1" applyFill="1" applyAlignment="1">
      <alignment horizontal="center" vertical="center"/>
      <protection/>
    </xf>
    <xf numFmtId="176" fontId="5" fillId="0" borderId="0" xfId="118" applyNumberFormat="1" applyFont="1" applyFill="1" applyAlignment="1" applyProtection="1">
      <alignment horizontal="right" vertical="center"/>
      <protection/>
    </xf>
    <xf numFmtId="0" fontId="13" fillId="0" borderId="0" xfId="118" applyFont="1" applyFill="1" applyAlignment="1">
      <alignment vertical="center"/>
      <protection/>
    </xf>
    <xf numFmtId="176" fontId="4" fillId="0" borderId="10" xfId="118" applyNumberFormat="1" applyFont="1" applyFill="1" applyBorder="1" applyAlignment="1">
      <alignment horizontal="center" vertical="center"/>
      <protection/>
    </xf>
    <xf numFmtId="0" fontId="4" fillId="0" borderId="10" xfId="118" applyFont="1" applyFill="1" applyBorder="1" applyAlignment="1">
      <alignment horizontal="center" vertical="center"/>
      <protection/>
    </xf>
    <xf numFmtId="0" fontId="13" fillId="0" borderId="0" xfId="118" applyFont="1" applyFill="1" applyBorder="1" applyAlignment="1">
      <alignment vertical="center"/>
      <protection/>
    </xf>
    <xf numFmtId="0" fontId="5" fillId="0" borderId="11" xfId="118" applyNumberFormat="1" applyFont="1" applyFill="1" applyBorder="1" applyAlignment="1" applyProtection="1">
      <alignment horizontal="centerContinuous" vertical="center"/>
      <protection/>
    </xf>
    <xf numFmtId="0" fontId="5" fillId="0" borderId="11" xfId="118" applyNumberFormat="1" applyFont="1" applyFill="1" applyBorder="1" applyAlignment="1" applyProtection="1">
      <alignment horizontal="center" vertical="center"/>
      <protection/>
    </xf>
    <xf numFmtId="176" fontId="5" fillId="0" borderId="15" xfId="118" applyNumberFormat="1" applyFont="1" applyFill="1" applyBorder="1" applyAlignment="1" applyProtection="1">
      <alignment horizontal="center" vertical="center"/>
      <protection/>
    </xf>
    <xf numFmtId="176" fontId="5" fillId="0" borderId="11" xfId="118" applyNumberFormat="1" applyFont="1" applyFill="1" applyBorder="1" applyAlignment="1" applyProtection="1">
      <alignment horizontal="center" vertical="center"/>
      <protection/>
    </xf>
    <xf numFmtId="49" fontId="4" fillId="0" borderId="12" xfId="118" applyNumberFormat="1" applyFont="1" applyFill="1" applyBorder="1" applyAlignment="1" applyProtection="1">
      <alignment vertical="center"/>
      <protection/>
    </xf>
    <xf numFmtId="0" fontId="4" fillId="0" borderId="11" xfId="118" applyNumberFormat="1" applyFont="1" applyFill="1" applyBorder="1" applyAlignment="1" applyProtection="1">
      <alignment vertical="center"/>
      <protection/>
    </xf>
    <xf numFmtId="49" fontId="4" fillId="0" borderId="12" xfId="118" applyNumberFormat="1" applyFont="1" applyFill="1" applyBorder="1" applyAlignment="1" applyProtection="1">
      <alignment horizontal="left" vertical="center" indent="1"/>
      <protection/>
    </xf>
    <xf numFmtId="178" fontId="4" fillId="0" borderId="17" xfId="118" applyNumberFormat="1" applyFont="1" applyFill="1" applyBorder="1" applyAlignment="1" applyProtection="1">
      <alignment horizontal="right" vertical="center" wrapText="1"/>
      <protection/>
    </xf>
    <xf numFmtId="178" fontId="4" fillId="0" borderId="11" xfId="118" applyNumberFormat="1" applyFont="1" applyFill="1" applyBorder="1" applyAlignment="1" applyProtection="1">
      <alignment horizontal="right" vertical="center" wrapText="1"/>
      <protection/>
    </xf>
    <xf numFmtId="0" fontId="2" fillId="0" borderId="11" xfId="119" applyBorder="1">
      <alignment/>
      <protection/>
    </xf>
    <xf numFmtId="0" fontId="10" fillId="0" borderId="11" xfId="119" applyFont="1" applyBorder="1">
      <alignment/>
      <protection/>
    </xf>
    <xf numFmtId="0" fontId="14" fillId="0" borderId="0" xfId="118" applyFont="1" applyFill="1" applyAlignment="1">
      <alignment vertical="center"/>
      <protection/>
    </xf>
    <xf numFmtId="0" fontId="10" fillId="0" borderId="11" xfId="119" applyFont="1" applyBorder="1" applyAlignment="1">
      <alignment horizontal="left"/>
      <protection/>
    </xf>
    <xf numFmtId="49" fontId="5" fillId="0" borderId="12" xfId="118" applyNumberFormat="1" applyFont="1" applyFill="1" applyBorder="1" applyAlignment="1" applyProtection="1">
      <alignment horizontal="center" vertical="center"/>
      <protection/>
    </xf>
    <xf numFmtId="0" fontId="45" fillId="4" borderId="0" xfId="120" applyFont="1" applyAlignment="1">
      <alignment horizontal="left" vertical="top" wrapText="1"/>
    </xf>
    <xf numFmtId="0" fontId="13" fillId="0" borderId="0" xfId="11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Sheet1" xfId="118"/>
    <cellStyle name="常规_附件1：2016年部门预算和“三公”经费预算公开表样" xfId="119"/>
    <cellStyle name="好 2" xfId="120"/>
    <cellStyle name="好_（新增预算公开表20160201）2016年鞍山市市本级一般公共预算经济分类预算表" xfId="121"/>
    <cellStyle name="好_填报模板 " xfId="122"/>
    <cellStyle name="检查单元格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2014年附表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4">
      <selection activeCell="A14" sqref="A14:P14"/>
    </sheetView>
  </sheetViews>
  <sheetFormatPr defaultColWidth="7" defaultRowHeight="11.25"/>
  <cols>
    <col min="1" max="5" width="8.83203125" style="270" customWidth="1"/>
    <col min="6" max="6" width="8.83203125" style="267" customWidth="1"/>
    <col min="7" max="16" width="8.83203125" style="270" customWidth="1"/>
    <col min="17" max="19" width="7" style="270" customWidth="1"/>
    <col min="20" max="20" width="50.83203125" style="270" customWidth="1"/>
    <col min="21" max="16384" width="7" style="270" customWidth="1"/>
  </cols>
  <sheetData>
    <row r="1" spans="1:26" ht="15" customHeight="1">
      <c r="A1" s="27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67"/>
      <c r="Y4"/>
      <c r="Z4"/>
    </row>
    <row r="5" spans="1:26" s="267" customFormat="1" ht="36" customHeight="1">
      <c r="A5" s="272"/>
      <c r="W5" s="279"/>
      <c r="X5" s="122"/>
      <c r="Y5" s="122"/>
      <c r="Z5" s="122"/>
    </row>
    <row r="6" spans="4:26" ht="26.25" customHeight="1">
      <c r="D6" s="267"/>
      <c r="U6" s="267"/>
      <c r="V6" s="267"/>
      <c r="W6" s="267"/>
      <c r="X6" s="267"/>
      <c r="Y6"/>
      <c r="Z6"/>
    </row>
    <row r="7" spans="4:26" ht="25.5" customHeight="1">
      <c r="D7" s="267"/>
      <c r="N7" s="267"/>
      <c r="O7" s="267"/>
      <c r="U7" s="267"/>
      <c r="V7" s="267"/>
      <c r="W7" s="267"/>
      <c r="X7" s="267"/>
      <c r="Y7"/>
      <c r="Z7"/>
    </row>
    <row r="8" spans="1:26" s="268" customFormat="1" ht="30" customHeight="1">
      <c r="A8" s="273" t="s">
        <v>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80"/>
      <c r="R8" s="280"/>
      <c r="S8" s="280"/>
      <c r="T8" s="281"/>
      <c r="U8" s="280"/>
      <c r="V8" s="280"/>
      <c r="W8" s="280"/>
      <c r="X8" s="280"/>
      <c r="Y8"/>
      <c r="Z8"/>
    </row>
    <row r="9" spans="1:26" ht="19.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67"/>
      <c r="T9" s="282"/>
      <c r="U9" s="267"/>
      <c r="V9" s="267"/>
      <c r="W9" s="267"/>
      <c r="X9" s="267"/>
      <c r="Y9"/>
      <c r="Z9"/>
    </row>
    <row r="10" spans="1:26" ht="10.5" customHeight="1">
      <c r="A10" s="267"/>
      <c r="B10" s="267"/>
      <c r="D10" s="267"/>
      <c r="E10" s="267"/>
      <c r="H10" s="267"/>
      <c r="N10" s="267"/>
      <c r="O10" s="267"/>
      <c r="U10" s="267"/>
      <c r="V10" s="267"/>
      <c r="X10" s="267"/>
      <c r="Y10"/>
      <c r="Z10"/>
    </row>
    <row r="11" spans="1:26" ht="77.25" customHeight="1">
      <c r="A11" s="275" t="s">
        <v>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U11" s="267"/>
      <c r="V11" s="267"/>
      <c r="X11" s="267"/>
      <c r="Y11"/>
      <c r="Z11"/>
    </row>
    <row r="12" spans="1:26" ht="56.25" customHeight="1">
      <c r="A12" s="276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S12" s="267"/>
      <c r="T12" s="267"/>
      <c r="U12" s="267"/>
      <c r="V12" s="267"/>
      <c r="W12" s="267"/>
      <c r="X12" s="267"/>
      <c r="Y12"/>
      <c r="Z12"/>
    </row>
    <row r="13" spans="8:26" ht="10.5" customHeight="1">
      <c r="H13" s="267"/>
      <c r="R13" s="267"/>
      <c r="S13" s="267"/>
      <c r="U13" s="267"/>
      <c r="V13" s="267"/>
      <c r="W13" s="267"/>
      <c r="X13" s="267"/>
      <c r="Y13"/>
      <c r="Z13"/>
    </row>
    <row r="14" spans="1:26" s="269" customFormat="1" ht="25.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R14" s="283"/>
      <c r="S14" s="283"/>
      <c r="U14" s="283"/>
      <c r="V14" s="283"/>
      <c r="W14" s="283"/>
      <c r="X14" s="283"/>
      <c r="Y14" s="283"/>
      <c r="Z14" s="283"/>
    </row>
    <row r="15" spans="1:26" s="269" customFormat="1" ht="25.5" customHeigh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S15" s="283"/>
      <c r="T15" s="283"/>
      <c r="U15" s="283"/>
      <c r="V15" s="283"/>
      <c r="W15" s="283"/>
      <c r="X15"/>
      <c r="Y15"/>
      <c r="Z15" s="283"/>
    </row>
    <row r="16" spans="15:26" ht="11.25">
      <c r="O16" s="267"/>
      <c r="V16"/>
      <c r="W16"/>
      <c r="X16"/>
      <c r="Y16"/>
      <c r="Z16" s="26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67"/>
    </row>
    <row r="21" ht="11.25">
      <c r="M21" s="267"/>
    </row>
    <row r="22" ht="11.25">
      <c r="B22" s="270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8" sqref="A18"/>
    </sheetView>
  </sheetViews>
  <sheetFormatPr defaultColWidth="9.33203125" defaultRowHeight="11.25"/>
  <cols>
    <col min="1" max="1" width="128.83203125" style="0" customWidth="1"/>
  </cols>
  <sheetData>
    <row r="1" ht="24" customHeight="1">
      <c r="A1" s="92" t="s">
        <v>3</v>
      </c>
    </row>
    <row r="2" s="265" customFormat="1" ht="21.75" customHeight="1">
      <c r="A2" s="266" t="s">
        <v>4</v>
      </c>
    </row>
    <row r="3" s="265" customFormat="1" ht="21.75" customHeight="1">
      <c r="A3" s="266" t="s">
        <v>5</v>
      </c>
    </row>
    <row r="4" s="265" customFormat="1" ht="21.75" customHeight="1">
      <c r="A4" s="266" t="s">
        <v>6</v>
      </c>
    </row>
    <row r="5" s="265" customFormat="1" ht="21.75" customHeight="1">
      <c r="A5" s="266" t="s">
        <v>7</v>
      </c>
    </row>
    <row r="6" s="265" customFormat="1" ht="21.75" customHeight="1">
      <c r="A6" s="266" t="s">
        <v>8</v>
      </c>
    </row>
    <row r="7" s="265" customFormat="1" ht="21.75" customHeight="1">
      <c r="A7" s="266" t="s">
        <v>9</v>
      </c>
    </row>
    <row r="8" s="265" customFormat="1" ht="21.75" customHeight="1">
      <c r="A8" s="266" t="s">
        <v>10</v>
      </c>
    </row>
    <row r="9" s="265" customFormat="1" ht="21.75" customHeight="1">
      <c r="A9" s="266" t="s">
        <v>11</v>
      </c>
    </row>
    <row r="10" s="265" customFormat="1" ht="21.75" customHeight="1">
      <c r="A10" s="266" t="s">
        <v>12</v>
      </c>
    </row>
    <row r="11" s="265" customFormat="1" ht="21.75" customHeight="1">
      <c r="A11" s="266" t="s">
        <v>13</v>
      </c>
    </row>
    <row r="12" s="265" customFormat="1" ht="21.75" customHeight="1">
      <c r="A12" s="266" t="s">
        <v>14</v>
      </c>
    </row>
    <row r="13" s="265" customFormat="1" ht="21.75" customHeight="1">
      <c r="A13" s="266" t="s">
        <v>15</v>
      </c>
    </row>
    <row r="14" s="265" customFormat="1" ht="21.75" customHeight="1">
      <c r="A14" s="266" t="s">
        <v>16</v>
      </c>
    </row>
    <row r="15" s="265" customFormat="1" ht="21.75" customHeight="1">
      <c r="A15" s="266" t="s">
        <v>17</v>
      </c>
    </row>
    <row r="16" s="265" customFormat="1" ht="21.75" customHeight="1">
      <c r="A16" s="266" t="s">
        <v>18</v>
      </c>
    </row>
    <row r="17" s="265" customFormat="1" ht="21.75" customHeight="1">
      <c r="A17" s="266" t="s">
        <v>19</v>
      </c>
    </row>
    <row r="18" s="265" customFormat="1" ht="21.75" customHeight="1">
      <c r="A18" s="266" t="s">
        <v>20</v>
      </c>
    </row>
    <row r="19" s="265" customFormat="1" ht="21.75" customHeight="1">
      <c r="A19" s="266" t="s">
        <v>21</v>
      </c>
    </row>
    <row r="20" s="265" customFormat="1" ht="21.75" customHeight="1">
      <c r="A20" s="266" t="s">
        <v>22</v>
      </c>
    </row>
    <row r="21" ht="14.25">
      <c r="A21" s="266" t="s">
        <v>23</v>
      </c>
    </row>
  </sheetData>
  <sheetProtection/>
  <printOptions horizontalCentered="1"/>
  <pageMargins left="0.71" right="0.71" top="0.55" bottom="0.75" header="0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D14" sqref="D14"/>
    </sheetView>
  </sheetViews>
  <sheetFormatPr defaultColWidth="12" defaultRowHeight="11.25"/>
  <cols>
    <col min="1" max="1" width="52.66015625" style="240" customWidth="1"/>
    <col min="2" max="2" width="21.5" style="240" customWidth="1"/>
    <col min="3" max="3" width="48.66015625" style="240" customWidth="1"/>
    <col min="4" max="4" width="22.16015625" style="240" customWidth="1"/>
    <col min="5" max="16384" width="12" style="240" customWidth="1"/>
  </cols>
  <sheetData>
    <row r="1" spans="1:22" ht="27">
      <c r="A1" s="241" t="s">
        <v>24</v>
      </c>
      <c r="B1" s="241"/>
      <c r="C1" s="241"/>
      <c r="D1" s="241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13.5">
      <c r="A2" s="243"/>
      <c r="B2" s="243"/>
      <c r="C2" s="243"/>
      <c r="D2" s="244" t="s">
        <v>25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17.25" customHeight="1">
      <c r="A3" s="47" t="s">
        <v>26</v>
      </c>
      <c r="B3" s="246"/>
      <c r="C3" s="247"/>
      <c r="D3" s="244" t="s">
        <v>27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9.5" customHeight="1">
      <c r="A4" s="249" t="s">
        <v>28</v>
      </c>
      <c r="B4" s="249"/>
      <c r="C4" s="249" t="s">
        <v>29</v>
      </c>
      <c r="D4" s="249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8" customHeight="1">
      <c r="A5" s="250" t="s">
        <v>30</v>
      </c>
      <c r="B5" s="251" t="s">
        <v>31</v>
      </c>
      <c r="C5" s="250" t="s">
        <v>30</v>
      </c>
      <c r="D5" s="252" t="s">
        <v>31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2" ht="15" customHeight="1">
      <c r="A6" s="253" t="s">
        <v>32</v>
      </c>
      <c r="B6" s="209">
        <v>221.09</v>
      </c>
      <c r="C6" s="254" t="s">
        <v>33</v>
      </c>
      <c r="D6" s="183">
        <v>154.25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</row>
    <row r="7" spans="1:22" ht="15" customHeight="1">
      <c r="A7" s="255" t="s">
        <v>34</v>
      </c>
      <c r="B7" s="256"/>
      <c r="C7" s="254" t="s">
        <v>35</v>
      </c>
      <c r="D7" s="183">
        <v>154.25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</row>
    <row r="8" spans="1:22" ht="15" customHeight="1">
      <c r="A8" s="253" t="s">
        <v>36</v>
      </c>
      <c r="B8" s="256"/>
      <c r="C8" s="254" t="s">
        <v>37</v>
      </c>
      <c r="D8" s="183">
        <v>154.25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</row>
    <row r="9" spans="1:22" ht="15" customHeight="1">
      <c r="A9" s="253" t="s">
        <v>38</v>
      </c>
      <c r="B9" s="256"/>
      <c r="C9" s="143" t="s">
        <v>39</v>
      </c>
      <c r="D9" s="183">
        <v>37.69</v>
      </c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</row>
    <row r="10" spans="1:22" ht="15" customHeight="1">
      <c r="A10" s="253" t="s">
        <v>40</v>
      </c>
      <c r="B10" s="256"/>
      <c r="C10" s="143" t="s">
        <v>41</v>
      </c>
      <c r="D10" s="183">
        <v>37.69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</row>
    <row r="11" spans="1:22" ht="15" customHeight="1">
      <c r="A11" s="253" t="s">
        <v>42</v>
      </c>
      <c r="B11" s="256"/>
      <c r="C11" s="143" t="s">
        <v>43</v>
      </c>
      <c r="D11" s="183">
        <v>20.55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</row>
    <row r="12" spans="1:22" ht="15" customHeight="1">
      <c r="A12" s="253" t="s">
        <v>44</v>
      </c>
      <c r="B12" s="256"/>
      <c r="C12" s="143" t="s">
        <v>45</v>
      </c>
      <c r="D12" s="183">
        <v>17.14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</row>
    <row r="13" spans="1:22" ht="15" customHeight="1">
      <c r="A13" s="255" t="s">
        <v>34</v>
      </c>
      <c r="B13" s="257"/>
      <c r="C13" s="143" t="s">
        <v>46</v>
      </c>
      <c r="D13" s="183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</row>
    <row r="14" spans="1:22" ht="15" customHeight="1">
      <c r="A14" s="253" t="s">
        <v>47</v>
      </c>
      <c r="B14" s="257"/>
      <c r="C14" s="143" t="s">
        <v>48</v>
      </c>
      <c r="D14" s="183">
        <v>15.81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</row>
    <row r="15" spans="1:22" ht="15" customHeight="1">
      <c r="A15" s="253" t="s">
        <v>49</v>
      </c>
      <c r="B15" s="257"/>
      <c r="C15" s="143" t="s">
        <v>50</v>
      </c>
      <c r="D15" s="183">
        <v>15.81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</row>
    <row r="16" spans="1:22" ht="15" customHeight="1">
      <c r="A16" s="253" t="s">
        <v>51</v>
      </c>
      <c r="B16" s="257"/>
      <c r="C16" s="143" t="s">
        <v>52</v>
      </c>
      <c r="D16" s="183">
        <v>15.81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</row>
    <row r="17" spans="1:22" ht="15" customHeight="1">
      <c r="A17" s="149"/>
      <c r="B17" s="257"/>
      <c r="C17" s="143" t="s">
        <v>53</v>
      </c>
      <c r="D17" s="183">
        <v>13.34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</row>
    <row r="18" spans="1:22" ht="15" customHeight="1">
      <c r="A18" s="149"/>
      <c r="B18" s="257"/>
      <c r="C18" s="143" t="s">
        <v>54</v>
      </c>
      <c r="D18" s="183">
        <v>13.34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:22" ht="15" customHeight="1">
      <c r="A19" s="149"/>
      <c r="B19" s="257"/>
      <c r="C19" s="143" t="s">
        <v>55</v>
      </c>
      <c r="D19" s="183">
        <v>13.34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:22" ht="15" customHeight="1">
      <c r="A20" s="149"/>
      <c r="B20" s="257"/>
      <c r="C20" s="143"/>
      <c r="D20" s="183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</row>
    <row r="21" spans="1:22" ht="15" customHeight="1">
      <c r="A21" s="149"/>
      <c r="B21" s="257"/>
      <c r="C21" s="143"/>
      <c r="D21" s="183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:22" ht="15" customHeight="1">
      <c r="A22" s="149"/>
      <c r="B22" s="257"/>
      <c r="C22" s="143"/>
      <c r="D22" s="183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</row>
    <row r="23" spans="1:22" ht="15" customHeight="1">
      <c r="A23" s="149"/>
      <c r="B23" s="257"/>
      <c r="C23" s="143"/>
      <c r="D23" s="183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:22" ht="15" customHeight="1">
      <c r="A24" s="253"/>
      <c r="B24" s="257"/>
      <c r="C24" s="258"/>
      <c r="D24" s="183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64"/>
    </row>
    <row r="25" spans="1:22" s="239" customFormat="1" ht="15" customHeight="1">
      <c r="A25" s="259"/>
      <c r="B25" s="259"/>
      <c r="C25" s="259"/>
      <c r="D25" s="183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</row>
    <row r="26" spans="1:4" ht="15" customHeight="1">
      <c r="A26" s="261"/>
      <c r="B26" s="261"/>
      <c r="C26" s="258"/>
      <c r="D26" s="183"/>
    </row>
    <row r="27" spans="1:4" ht="15" customHeight="1">
      <c r="A27" s="258"/>
      <c r="B27" s="258"/>
      <c r="C27" s="258"/>
      <c r="D27" s="183"/>
    </row>
    <row r="28" spans="1:4" ht="15" customHeight="1">
      <c r="A28" s="258"/>
      <c r="B28" s="258"/>
      <c r="C28" s="70"/>
      <c r="D28" s="183"/>
    </row>
    <row r="29" spans="1:4" ht="15" customHeight="1">
      <c r="A29" s="258"/>
      <c r="B29" s="258"/>
      <c r="C29" s="70"/>
      <c r="D29" s="183"/>
    </row>
    <row r="30" spans="1:4" ht="12">
      <c r="A30" s="262" t="s">
        <v>56</v>
      </c>
      <c r="B30" s="188">
        <f>SUM(B6,B8,B9,B10,B11,B12,B14)</f>
        <v>221.09</v>
      </c>
      <c r="C30" s="262" t="s">
        <v>57</v>
      </c>
      <c r="D30" s="188">
        <f>D17+D14+D9+D6</f>
        <v>221.09</v>
      </c>
    </row>
    <row r="31" ht="18.75" customHeight="1"/>
    <row r="32" spans="1:4" ht="23.25" customHeight="1">
      <c r="A32" s="263" t="s">
        <v>58</v>
      </c>
      <c r="B32" s="263"/>
      <c r="C32" s="263"/>
      <c r="D32" s="263"/>
    </row>
    <row r="33" spans="1:4" ht="139.5" customHeight="1">
      <c r="A33" s="263"/>
      <c r="B33" s="263"/>
      <c r="C33" s="263"/>
      <c r="D33" s="263"/>
    </row>
    <row r="34" ht="15.75" customHeight="1"/>
    <row r="35" ht="17.25" customHeight="1"/>
    <row r="36" ht="17.25" customHeight="1"/>
  </sheetData>
  <sheetProtection/>
  <mergeCells count="2">
    <mergeCell ref="A1:D1"/>
    <mergeCell ref="A32:D33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N19" sqref="N18:N19"/>
    </sheetView>
  </sheetViews>
  <sheetFormatPr defaultColWidth="9.16015625" defaultRowHeight="11.25"/>
  <cols>
    <col min="1" max="1" width="19.16015625" style="63" customWidth="1"/>
    <col min="2" max="2" width="13.5" style="63" customWidth="1"/>
    <col min="3" max="3" width="10.66015625" style="63" customWidth="1"/>
    <col min="4" max="4" width="11.5" style="63" customWidth="1"/>
    <col min="5" max="5" width="11.16015625" style="63" customWidth="1"/>
    <col min="6" max="6" width="8" style="63" customWidth="1"/>
    <col min="7" max="7" width="7.16015625" style="63" customWidth="1"/>
    <col min="8" max="8" width="7.5" style="63" customWidth="1"/>
    <col min="9" max="9" width="5.33203125" style="63" customWidth="1"/>
    <col min="10" max="10" width="10.16015625" style="63" customWidth="1"/>
    <col min="11" max="11" width="8" style="0" customWidth="1"/>
    <col min="12" max="12" width="10.16015625" style="0" customWidth="1"/>
    <col min="13" max="13" width="9.33203125" style="0" customWidth="1"/>
    <col min="14" max="14" width="10.66015625" style="63" customWidth="1"/>
    <col min="15" max="15" width="12.16015625" style="63" customWidth="1"/>
    <col min="16" max="16" width="10.33203125" style="63" customWidth="1"/>
    <col min="17" max="17" width="11.83203125" style="63" customWidth="1"/>
    <col min="18" max="18" width="10.66015625" style="63" customWidth="1"/>
    <col min="19" max="16384" width="9.16015625" style="63" customWidth="1"/>
  </cols>
  <sheetData>
    <row r="1" spans="1:19" ht="27">
      <c r="A1" s="223" t="s">
        <v>59</v>
      </c>
      <c r="B1" s="223"/>
      <c r="C1" s="223"/>
      <c r="D1" s="223"/>
      <c r="E1" s="223"/>
      <c r="F1" s="223"/>
      <c r="G1" s="223"/>
      <c r="H1" s="223"/>
      <c r="I1" s="223"/>
      <c r="J1" s="223"/>
      <c r="K1" s="237"/>
      <c r="L1" s="237"/>
      <c r="M1" s="237"/>
      <c r="N1" s="223"/>
      <c r="O1" s="223"/>
      <c r="P1" s="223"/>
      <c r="Q1" s="223"/>
      <c r="R1" s="223"/>
      <c r="S1" s="228"/>
    </row>
    <row r="2" spans="17:20" ht="12">
      <c r="Q2" s="170" t="s">
        <v>60</v>
      </c>
      <c r="R2" s="170"/>
      <c r="S2"/>
      <c r="T2"/>
    </row>
    <row r="3" spans="1:20" ht="12">
      <c r="A3" s="48" t="s">
        <v>26</v>
      </c>
      <c r="Q3" s="170" t="s">
        <v>27</v>
      </c>
      <c r="R3" s="185"/>
      <c r="S3"/>
      <c r="T3"/>
    </row>
    <row r="4" spans="1:19" s="202" customFormat="1" ht="20.25" customHeight="1">
      <c r="A4" s="54" t="s">
        <v>61</v>
      </c>
      <c r="B4" s="234" t="s">
        <v>62</v>
      </c>
      <c r="C4" s="234"/>
      <c r="D4" s="234"/>
      <c r="E4" s="234"/>
      <c r="F4" s="234"/>
      <c r="G4" s="234"/>
      <c r="H4" s="234"/>
      <c r="I4" s="234"/>
      <c r="J4" s="234"/>
      <c r="K4" s="79"/>
      <c r="L4" s="79"/>
      <c r="M4" s="79"/>
      <c r="N4" s="234" t="s">
        <v>63</v>
      </c>
      <c r="O4" s="234"/>
      <c r="P4" s="234"/>
      <c r="Q4" s="234"/>
      <c r="R4" s="234"/>
      <c r="S4" s="40"/>
    </row>
    <row r="5" spans="1:19" s="202" customFormat="1" ht="42.75" customHeight="1">
      <c r="A5" s="54"/>
      <c r="B5" s="54" t="s">
        <v>64</v>
      </c>
      <c r="C5" s="52" t="s">
        <v>32</v>
      </c>
      <c r="D5" s="52"/>
      <c r="E5" s="52" t="s">
        <v>36</v>
      </c>
      <c r="F5" s="52" t="s">
        <v>38</v>
      </c>
      <c r="G5" s="52" t="s">
        <v>40</v>
      </c>
      <c r="H5" s="52" t="s">
        <v>42</v>
      </c>
      <c r="I5" s="52" t="s">
        <v>44</v>
      </c>
      <c r="J5" s="52"/>
      <c r="K5" s="52" t="s">
        <v>47</v>
      </c>
      <c r="L5" s="52" t="s">
        <v>49</v>
      </c>
      <c r="M5" s="52" t="s">
        <v>51</v>
      </c>
      <c r="N5" s="52" t="s">
        <v>64</v>
      </c>
      <c r="O5" s="77" t="s">
        <v>65</v>
      </c>
      <c r="P5" s="77"/>
      <c r="Q5" s="77"/>
      <c r="R5" s="52" t="s">
        <v>66</v>
      </c>
      <c r="S5" s="40"/>
    </row>
    <row r="6" spans="1:19" s="202" customFormat="1" ht="64.5" customHeight="1">
      <c r="A6" s="54"/>
      <c r="B6" s="54"/>
      <c r="C6" s="52" t="s">
        <v>67</v>
      </c>
      <c r="D6" s="52" t="s">
        <v>34</v>
      </c>
      <c r="E6" s="52"/>
      <c r="F6" s="52"/>
      <c r="G6" s="52"/>
      <c r="H6" s="52"/>
      <c r="I6" s="119" t="s">
        <v>67</v>
      </c>
      <c r="J6" s="119" t="s">
        <v>34</v>
      </c>
      <c r="K6" s="52"/>
      <c r="L6" s="52"/>
      <c r="M6" s="52"/>
      <c r="N6" s="52"/>
      <c r="O6" s="52" t="s">
        <v>68</v>
      </c>
      <c r="P6" s="52" t="s">
        <v>69</v>
      </c>
      <c r="Q6" s="52" t="s">
        <v>70</v>
      </c>
      <c r="R6" s="52"/>
      <c r="S6" s="40"/>
    </row>
    <row r="7" spans="1:19" s="203" customFormat="1" ht="40.5" customHeight="1">
      <c r="A7" s="54">
        <v>1</v>
      </c>
      <c r="B7" s="54" t="s">
        <v>71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 t="s">
        <v>72</v>
      </c>
      <c r="O7" s="52">
        <v>15</v>
      </c>
      <c r="P7" s="52">
        <v>16</v>
      </c>
      <c r="Q7" s="52">
        <v>17</v>
      </c>
      <c r="R7" s="52">
        <v>18</v>
      </c>
      <c r="S7" s="220"/>
    </row>
    <row r="8" spans="1:19" s="204" customFormat="1" ht="14.25" customHeight="1">
      <c r="A8" s="54" t="s">
        <v>73</v>
      </c>
      <c r="B8" s="235"/>
      <c r="C8" s="235">
        <f>SUM(C9:C13)</f>
        <v>0</v>
      </c>
      <c r="D8" s="235">
        <f>SUM(D9:D13)</f>
        <v>0</v>
      </c>
      <c r="E8" s="235">
        <f>SUM(E9:E13)</f>
        <v>0</v>
      </c>
      <c r="F8" s="235">
        <f>SUM(F9:F13)</f>
        <v>0</v>
      </c>
      <c r="G8" s="235"/>
      <c r="H8" s="235"/>
      <c r="I8" s="235"/>
      <c r="J8" s="235"/>
      <c r="K8" s="235">
        <f aca="true" t="shared" si="0" ref="K8:R8">SUM(K9:K13)</f>
        <v>0</v>
      </c>
      <c r="L8" s="235"/>
      <c r="M8" s="235"/>
      <c r="N8" s="235">
        <f t="shared" si="0"/>
        <v>221.09</v>
      </c>
      <c r="O8" s="235">
        <f t="shared" si="0"/>
        <v>167.47</v>
      </c>
      <c r="P8" s="235">
        <f t="shared" si="0"/>
        <v>31.56</v>
      </c>
      <c r="Q8" s="235">
        <f t="shared" si="0"/>
        <v>17.06</v>
      </c>
      <c r="R8" s="235">
        <f t="shared" si="0"/>
        <v>5</v>
      </c>
      <c r="S8"/>
    </row>
    <row r="9" spans="1:18" ht="12">
      <c r="A9" s="236" t="s">
        <v>1</v>
      </c>
      <c r="B9" s="184"/>
      <c r="C9" s="184"/>
      <c r="D9" s="209"/>
      <c r="E9" s="209"/>
      <c r="F9" s="209"/>
      <c r="G9" s="209"/>
      <c r="H9" s="209"/>
      <c r="I9" s="209"/>
      <c r="J9" s="209"/>
      <c r="K9" s="238"/>
      <c r="L9" s="238"/>
      <c r="M9" s="238"/>
      <c r="N9" s="184">
        <f>O9+P9+Q9+R9</f>
        <v>221.09</v>
      </c>
      <c r="O9" s="217">
        <v>167.47</v>
      </c>
      <c r="P9" s="217">
        <v>31.56</v>
      </c>
      <c r="Q9" s="217">
        <v>17.06</v>
      </c>
      <c r="R9" s="184">
        <v>5</v>
      </c>
    </row>
    <row r="10" spans="1:18" ht="12">
      <c r="A10" s="208"/>
      <c r="B10" s="184"/>
      <c r="C10" s="184"/>
      <c r="D10" s="210"/>
      <c r="E10" s="210"/>
      <c r="F10" s="210"/>
      <c r="G10" s="210"/>
      <c r="H10" s="210"/>
      <c r="I10" s="210"/>
      <c r="J10" s="210"/>
      <c r="K10" s="67"/>
      <c r="L10" s="67"/>
      <c r="M10" s="67"/>
      <c r="N10" s="184"/>
      <c r="O10" s="218"/>
      <c r="P10" s="218"/>
      <c r="Q10" s="218"/>
      <c r="R10" s="184"/>
    </row>
    <row r="11" spans="1:18" ht="12">
      <c r="A11" s="208"/>
      <c r="B11" s="184"/>
      <c r="C11" s="184"/>
      <c r="D11" s="212"/>
      <c r="E11" s="212"/>
      <c r="F11" s="212"/>
      <c r="G11" s="212"/>
      <c r="H11" s="212"/>
      <c r="I11" s="212"/>
      <c r="J11" s="212"/>
      <c r="K11" s="232"/>
      <c r="L11" s="232"/>
      <c r="M11" s="232"/>
      <c r="N11" s="184"/>
      <c r="O11" s="218"/>
      <c r="P11" s="218"/>
      <c r="Q11" s="218"/>
      <c r="R11" s="184"/>
    </row>
    <row r="12" spans="1:18" ht="12">
      <c r="A12" s="211"/>
      <c r="B12" s="184"/>
      <c r="C12" s="184"/>
      <c r="D12" s="212"/>
      <c r="E12" s="212"/>
      <c r="F12" s="213"/>
      <c r="G12" s="213"/>
      <c r="H12" s="213"/>
      <c r="I12" s="213"/>
      <c r="J12" s="213"/>
      <c r="K12" s="232"/>
      <c r="L12" s="232"/>
      <c r="M12" s="232"/>
      <c r="N12" s="184"/>
      <c r="O12" s="218"/>
      <c r="P12" s="218"/>
      <c r="Q12" s="218"/>
      <c r="R12" s="184"/>
    </row>
    <row r="13" spans="1:18" ht="12">
      <c r="A13" s="211"/>
      <c r="B13" s="184"/>
      <c r="C13" s="184"/>
      <c r="D13" s="212"/>
      <c r="E13" s="212"/>
      <c r="F13" s="213"/>
      <c r="G13" s="213"/>
      <c r="H13" s="213"/>
      <c r="I13" s="213"/>
      <c r="J13" s="213"/>
      <c r="K13" s="232"/>
      <c r="L13" s="232"/>
      <c r="M13" s="232"/>
      <c r="N13" s="184"/>
      <c r="O13" s="218"/>
      <c r="P13" s="218"/>
      <c r="Q13" s="218"/>
      <c r="R13" s="184"/>
    </row>
    <row r="14" spans="1:18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</sheetData>
  <sheetProtection/>
  <mergeCells count="17">
    <mergeCell ref="Q2:R2"/>
    <mergeCell ref="Q3:R3"/>
    <mergeCell ref="C5:D5"/>
    <mergeCell ref="I5:J5"/>
    <mergeCell ref="O5:Q5"/>
    <mergeCell ref="A14:R14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2">
      <selection activeCell="A1" sqref="A1:Q20"/>
    </sheetView>
  </sheetViews>
  <sheetFormatPr defaultColWidth="9.16015625" defaultRowHeight="11.25"/>
  <cols>
    <col min="1" max="1" width="32.83203125" style="63" customWidth="1"/>
    <col min="2" max="2" width="7.33203125" style="63" customWidth="1"/>
    <col min="3" max="3" width="7.5" style="63" customWidth="1"/>
    <col min="4" max="4" width="6.33203125" style="63" customWidth="1"/>
    <col min="5" max="5" width="25.33203125" style="63" customWidth="1"/>
    <col min="6" max="6" width="18.66015625" style="63" customWidth="1"/>
    <col min="7" max="7" width="13" style="63" customWidth="1"/>
    <col min="8" max="8" width="11.16015625" style="63" customWidth="1"/>
    <col min="9" max="9" width="7.66015625" style="63" customWidth="1"/>
    <col min="10" max="10" width="8.83203125" style="63" customWidth="1"/>
    <col min="11" max="11" width="7.66015625" style="63" customWidth="1"/>
    <col min="12" max="12" width="7.66015625" style="0" customWidth="1"/>
    <col min="13" max="13" width="6.83203125" style="63" customWidth="1"/>
    <col min="14" max="14" width="14.5" style="63" customWidth="1"/>
    <col min="15" max="15" width="8" style="63" customWidth="1"/>
    <col min="16" max="16" width="6.33203125" style="63" customWidth="1"/>
    <col min="17" max="17" width="7.33203125" style="63" customWidth="1"/>
    <col min="18" max="250" width="9.16015625" style="63" customWidth="1"/>
  </cols>
  <sheetData>
    <row r="1" spans="1:16" ht="28.5" customHeight="1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3:17" ht="10.5" customHeight="1">
      <c r="M2"/>
      <c r="P2" s="230"/>
      <c r="Q2" s="233" t="s">
        <v>75</v>
      </c>
    </row>
    <row r="3" spans="1:17" ht="17.25" customHeight="1">
      <c r="A3" s="47" t="s">
        <v>26</v>
      </c>
      <c r="B3" s="144"/>
      <c r="C3" s="144"/>
      <c r="D3" s="144"/>
      <c r="E3" s="144"/>
      <c r="M3"/>
      <c r="P3" s="155" t="s">
        <v>27</v>
      </c>
      <c r="Q3" s="155"/>
    </row>
    <row r="4" spans="1:17" s="202" customFormat="1" ht="23.25" customHeight="1">
      <c r="A4" s="54" t="s">
        <v>61</v>
      </c>
      <c r="B4" s="82" t="s">
        <v>76</v>
      </c>
      <c r="C4" s="82"/>
      <c r="D4" s="82"/>
      <c r="E4" s="81" t="s">
        <v>77</v>
      </c>
      <c r="F4" s="77" t="s">
        <v>62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202" customFormat="1" ht="48" customHeight="1">
      <c r="A5" s="54"/>
      <c r="B5" s="229" t="s">
        <v>78</v>
      </c>
      <c r="C5" s="229" t="s">
        <v>79</v>
      </c>
      <c r="D5" s="229" t="s">
        <v>80</v>
      </c>
      <c r="E5" s="81"/>
      <c r="F5" s="54" t="s">
        <v>64</v>
      </c>
      <c r="G5" s="52" t="s">
        <v>32</v>
      </c>
      <c r="H5" s="52"/>
      <c r="I5" s="52" t="s">
        <v>36</v>
      </c>
      <c r="J5" s="52" t="s">
        <v>38</v>
      </c>
      <c r="K5" s="52" t="s">
        <v>40</v>
      </c>
      <c r="L5" s="52" t="s">
        <v>42</v>
      </c>
      <c r="M5" s="52" t="s">
        <v>44</v>
      </c>
      <c r="N5" s="52"/>
      <c r="O5" s="52" t="s">
        <v>47</v>
      </c>
      <c r="P5" s="52" t="s">
        <v>49</v>
      </c>
      <c r="Q5" s="52" t="s">
        <v>51</v>
      </c>
    </row>
    <row r="6" spans="1:17" s="202" customFormat="1" ht="51.75" customHeight="1">
      <c r="A6" s="54"/>
      <c r="B6" s="229"/>
      <c r="C6" s="229"/>
      <c r="D6" s="229"/>
      <c r="E6" s="81"/>
      <c r="F6" s="54"/>
      <c r="G6" s="52" t="s">
        <v>67</v>
      </c>
      <c r="H6" s="52" t="s">
        <v>34</v>
      </c>
      <c r="I6" s="52"/>
      <c r="J6" s="52"/>
      <c r="K6" s="52"/>
      <c r="L6" s="52"/>
      <c r="M6" s="52" t="s">
        <v>67</v>
      </c>
      <c r="N6" s="52" t="s">
        <v>34</v>
      </c>
      <c r="O6" s="52"/>
      <c r="P6" s="52"/>
      <c r="Q6" s="52"/>
    </row>
    <row r="7" spans="1:17" s="202" customFormat="1" ht="29.25" customHeight="1">
      <c r="A7" s="54">
        <v>1</v>
      </c>
      <c r="B7" s="229">
        <v>2</v>
      </c>
      <c r="C7" s="229">
        <v>3</v>
      </c>
      <c r="D7" s="229">
        <v>4</v>
      </c>
      <c r="E7" s="81">
        <v>5</v>
      </c>
      <c r="F7" s="54" t="s">
        <v>81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</row>
    <row r="8" spans="1:250" s="40" customFormat="1" ht="20.25" customHeight="1">
      <c r="A8" s="55" t="s">
        <v>1</v>
      </c>
      <c r="B8" s="56"/>
      <c r="C8" s="56"/>
      <c r="D8" s="56"/>
      <c r="E8" s="57" t="s">
        <v>64</v>
      </c>
      <c r="F8" s="188">
        <f>SUM(F9+F12+F16+F19)</f>
        <v>221.09</v>
      </c>
      <c r="G8" s="188">
        <f>SUM(G9+G12+G16+G19)</f>
        <v>221.09</v>
      </c>
      <c r="H8" s="188">
        <v>0</v>
      </c>
      <c r="I8" s="188">
        <v>0</v>
      </c>
      <c r="J8" s="188"/>
      <c r="K8" s="188"/>
      <c r="L8" s="231">
        <v>0</v>
      </c>
      <c r="M8" s="152"/>
      <c r="N8" s="152"/>
      <c r="O8" s="152"/>
      <c r="P8" s="152"/>
      <c r="Q8" s="152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17" ht="22.5" customHeight="1">
      <c r="A9" s="208"/>
      <c r="B9" s="147">
        <v>207</v>
      </c>
      <c r="C9" s="148"/>
      <c r="D9" s="148"/>
      <c r="E9" s="147" t="s">
        <v>33</v>
      </c>
      <c r="F9" s="184">
        <f>G9</f>
        <v>154.25</v>
      </c>
      <c r="G9" s="184">
        <v>154.25</v>
      </c>
      <c r="H9" s="212"/>
      <c r="I9" s="212"/>
      <c r="J9" s="212"/>
      <c r="K9" s="212"/>
      <c r="L9" s="232"/>
      <c r="M9" s="139"/>
      <c r="N9" s="139"/>
      <c r="O9" s="139"/>
      <c r="P9" s="139"/>
      <c r="Q9" s="139"/>
    </row>
    <row r="10" spans="1:17" ht="22.5" customHeight="1">
      <c r="A10" s="208"/>
      <c r="B10" s="147"/>
      <c r="C10" s="148" t="s">
        <v>82</v>
      </c>
      <c r="D10" s="148"/>
      <c r="E10" s="147" t="s">
        <v>35</v>
      </c>
      <c r="F10" s="184">
        <f aca="true" t="shared" si="0" ref="F10:F20">G10</f>
        <v>154.25</v>
      </c>
      <c r="G10" s="184">
        <v>154.25</v>
      </c>
      <c r="H10" s="212"/>
      <c r="I10" s="212"/>
      <c r="J10" s="212"/>
      <c r="K10" s="212"/>
      <c r="L10" s="232"/>
      <c r="M10" s="139"/>
      <c r="N10" s="139"/>
      <c r="O10" s="139"/>
      <c r="P10" s="139"/>
      <c r="Q10" s="139"/>
    </row>
    <row r="11" spans="1:17" ht="22.5" customHeight="1">
      <c r="A11" s="208"/>
      <c r="B11" s="147">
        <v>207</v>
      </c>
      <c r="C11" s="148" t="s">
        <v>83</v>
      </c>
      <c r="D11" s="148" t="s">
        <v>84</v>
      </c>
      <c r="E11" s="147" t="s">
        <v>37</v>
      </c>
      <c r="F11" s="184">
        <f t="shared" si="0"/>
        <v>154.25</v>
      </c>
      <c r="G11" s="184">
        <v>154.25</v>
      </c>
      <c r="H11" s="212"/>
      <c r="I11" s="212"/>
      <c r="J11" s="212"/>
      <c r="K11" s="212"/>
      <c r="L11" s="232"/>
      <c r="M11" s="139"/>
      <c r="N11" s="139"/>
      <c r="O11" s="139"/>
      <c r="P11" s="139"/>
      <c r="Q11" s="139"/>
    </row>
    <row r="12" spans="1:17" ht="22.5" customHeight="1">
      <c r="A12" s="208"/>
      <c r="B12" s="147">
        <v>208</v>
      </c>
      <c r="C12" s="148"/>
      <c r="D12" s="148"/>
      <c r="E12" s="147" t="s">
        <v>39</v>
      </c>
      <c r="F12" s="184">
        <f t="shared" si="0"/>
        <v>37.69</v>
      </c>
      <c r="G12" s="184">
        <v>37.69</v>
      </c>
      <c r="H12" s="212"/>
      <c r="I12" s="212"/>
      <c r="J12" s="212"/>
      <c r="K12" s="212"/>
      <c r="L12" s="232"/>
      <c r="M12" s="139"/>
      <c r="N12" s="139"/>
      <c r="O12" s="139"/>
      <c r="P12" s="139"/>
      <c r="Q12" s="139"/>
    </row>
    <row r="13" spans="1:17" ht="22.5" customHeight="1">
      <c r="A13" s="208"/>
      <c r="B13" s="147"/>
      <c r="C13" s="148" t="s">
        <v>85</v>
      </c>
      <c r="D13" s="148"/>
      <c r="E13" s="147" t="s">
        <v>86</v>
      </c>
      <c r="F13" s="184">
        <f t="shared" si="0"/>
        <v>20.55</v>
      </c>
      <c r="G13" s="184">
        <v>20.55</v>
      </c>
      <c r="H13" s="212"/>
      <c r="I13" s="212"/>
      <c r="J13" s="212"/>
      <c r="K13" s="212"/>
      <c r="L13" s="232"/>
      <c r="M13" s="139"/>
      <c r="N13" s="139"/>
      <c r="O13" s="139"/>
      <c r="P13" s="139"/>
      <c r="Q13" s="139"/>
    </row>
    <row r="14" spans="1:17" ht="22.5" customHeight="1">
      <c r="A14" s="208"/>
      <c r="B14" s="147">
        <v>208</v>
      </c>
      <c r="C14" s="148" t="s">
        <v>87</v>
      </c>
      <c r="D14" s="148" t="s">
        <v>82</v>
      </c>
      <c r="E14" s="147" t="s">
        <v>88</v>
      </c>
      <c r="F14" s="184">
        <f t="shared" si="0"/>
        <v>20.55</v>
      </c>
      <c r="G14" s="184">
        <v>20.55</v>
      </c>
      <c r="H14" s="212"/>
      <c r="I14" s="212"/>
      <c r="J14" s="212"/>
      <c r="K14" s="212"/>
      <c r="L14" s="232"/>
      <c r="M14" s="139"/>
      <c r="N14" s="139"/>
      <c r="O14" s="139"/>
      <c r="P14" s="139"/>
      <c r="Q14" s="139"/>
    </row>
    <row r="15" spans="1:17" ht="22.5" customHeight="1">
      <c r="A15" s="208"/>
      <c r="B15" s="147">
        <v>208</v>
      </c>
      <c r="C15" s="148" t="s">
        <v>87</v>
      </c>
      <c r="D15" s="148" t="s">
        <v>85</v>
      </c>
      <c r="E15" s="147" t="s">
        <v>45</v>
      </c>
      <c r="F15" s="184">
        <f t="shared" si="0"/>
        <v>17.14</v>
      </c>
      <c r="G15" s="184">
        <v>17.14</v>
      </c>
      <c r="H15" s="212"/>
      <c r="I15" s="212"/>
      <c r="J15" s="212"/>
      <c r="K15" s="212"/>
      <c r="L15" s="232"/>
      <c r="M15" s="139"/>
      <c r="N15" s="139"/>
      <c r="O15" s="139"/>
      <c r="P15" s="139"/>
      <c r="Q15" s="139"/>
    </row>
    <row r="16" spans="1:17" ht="22.5" customHeight="1">
      <c r="A16" s="208"/>
      <c r="B16" s="147">
        <v>210</v>
      </c>
      <c r="C16" s="148"/>
      <c r="D16" s="148"/>
      <c r="E16" s="147" t="s">
        <v>48</v>
      </c>
      <c r="F16" s="184">
        <f t="shared" si="0"/>
        <v>15.81</v>
      </c>
      <c r="G16" s="184">
        <v>15.81</v>
      </c>
      <c r="H16" s="212"/>
      <c r="I16" s="212"/>
      <c r="J16" s="212"/>
      <c r="K16" s="212"/>
      <c r="L16" s="232"/>
      <c r="M16" s="139"/>
      <c r="N16" s="139"/>
      <c r="O16" s="139"/>
      <c r="P16" s="139"/>
      <c r="Q16" s="139"/>
    </row>
    <row r="17" spans="1:17" ht="22.5" customHeight="1">
      <c r="A17" s="208"/>
      <c r="B17" s="147"/>
      <c r="C17" s="148" t="s">
        <v>89</v>
      </c>
      <c r="D17" s="148"/>
      <c r="E17" s="147" t="s">
        <v>50</v>
      </c>
      <c r="F17" s="184">
        <f t="shared" si="0"/>
        <v>15.81</v>
      </c>
      <c r="G17" s="184">
        <v>15.81</v>
      </c>
      <c r="H17" s="212"/>
      <c r="I17" s="212"/>
      <c r="J17" s="212"/>
      <c r="K17" s="212"/>
      <c r="L17" s="232"/>
      <c r="M17" s="139"/>
      <c r="N17" s="139"/>
      <c r="O17" s="139"/>
      <c r="P17" s="139"/>
      <c r="Q17" s="139"/>
    </row>
    <row r="18" spans="1:17" ht="22.5" customHeight="1">
      <c r="A18" s="208"/>
      <c r="B18" s="147">
        <v>210</v>
      </c>
      <c r="C18" s="148" t="s">
        <v>90</v>
      </c>
      <c r="D18" s="148" t="s">
        <v>82</v>
      </c>
      <c r="E18" s="147" t="s">
        <v>52</v>
      </c>
      <c r="F18" s="184">
        <f t="shared" si="0"/>
        <v>15.81</v>
      </c>
      <c r="G18" s="184">
        <v>15.81</v>
      </c>
      <c r="H18" s="212"/>
      <c r="I18" s="212"/>
      <c r="J18" s="212"/>
      <c r="K18" s="212"/>
      <c r="L18" s="232"/>
      <c r="M18" s="139"/>
      <c r="N18" s="139"/>
      <c r="O18" s="139"/>
      <c r="P18" s="139"/>
      <c r="Q18" s="139"/>
    </row>
    <row r="19" spans="1:17" ht="22.5" customHeight="1">
      <c r="A19" s="208"/>
      <c r="B19" s="147">
        <v>221</v>
      </c>
      <c r="C19" s="148"/>
      <c r="D19" s="148"/>
      <c r="E19" s="147" t="s">
        <v>53</v>
      </c>
      <c r="F19" s="184">
        <f t="shared" si="0"/>
        <v>13.34</v>
      </c>
      <c r="G19" s="184">
        <v>13.34</v>
      </c>
      <c r="H19" s="212"/>
      <c r="I19" s="212"/>
      <c r="J19" s="212"/>
      <c r="K19" s="212"/>
      <c r="L19" s="232"/>
      <c r="M19" s="139"/>
      <c r="N19" s="139"/>
      <c r="O19" s="139"/>
      <c r="P19" s="139"/>
      <c r="Q19" s="139"/>
    </row>
    <row r="20" spans="1:17" ht="22.5" customHeight="1">
      <c r="A20" s="208"/>
      <c r="B20" s="147"/>
      <c r="C20" s="148" t="s">
        <v>91</v>
      </c>
      <c r="D20" s="148"/>
      <c r="E20" s="147" t="s">
        <v>54</v>
      </c>
      <c r="F20" s="184">
        <f t="shared" si="0"/>
        <v>13.34</v>
      </c>
      <c r="G20" s="184">
        <v>13.34</v>
      </c>
      <c r="H20" s="212"/>
      <c r="I20" s="212"/>
      <c r="J20" s="212"/>
      <c r="K20" s="212"/>
      <c r="L20" s="232"/>
      <c r="M20" s="139"/>
      <c r="N20" s="139"/>
      <c r="O20" s="139"/>
      <c r="P20" s="139"/>
      <c r="Q20" s="139"/>
    </row>
    <row r="21" spans="1:16" ht="14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</sheetData>
  <sheetProtection/>
  <mergeCells count="20">
    <mergeCell ref="A1:O1"/>
    <mergeCell ref="P3:Q3"/>
    <mergeCell ref="B4:D4"/>
    <mergeCell ref="F4:Q4"/>
    <mergeCell ref="G5:H5"/>
    <mergeCell ref="M5:N5"/>
    <mergeCell ref="A21:O21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workbookViewId="0" topLeftCell="A1">
      <selection activeCell="A24" sqref="A24:IV26"/>
    </sheetView>
  </sheetViews>
  <sheetFormatPr defaultColWidth="9.16015625" defaultRowHeight="11.25"/>
  <cols>
    <col min="1" max="1" width="40.33203125" style="63" customWidth="1"/>
    <col min="2" max="2" width="5.33203125" style="186" bestFit="1" customWidth="1"/>
    <col min="3" max="4" width="4.33203125" style="186" bestFit="1" customWidth="1"/>
    <col min="5" max="5" width="42" style="63" bestFit="1" customWidth="1"/>
    <col min="6" max="6" width="16" style="63" bestFit="1" customWidth="1"/>
    <col min="7" max="7" width="9.83203125" style="63" customWidth="1"/>
    <col min="8" max="8" width="11.83203125" style="63" customWidth="1"/>
    <col min="9" max="9" width="15.16015625" style="63" customWidth="1"/>
    <col min="10" max="10" width="11.5" style="63" bestFit="1" customWidth="1"/>
    <col min="11" max="248" width="9.16015625" style="63" customWidth="1"/>
    <col min="249" max="254" width="9.16015625" style="0" customWidth="1"/>
  </cols>
  <sheetData>
    <row r="1" spans="1:11" ht="27">
      <c r="A1" s="223" t="s">
        <v>92</v>
      </c>
      <c r="B1" s="224"/>
      <c r="C1" s="224"/>
      <c r="D1" s="224"/>
      <c r="E1" s="223"/>
      <c r="F1" s="223"/>
      <c r="G1" s="223"/>
      <c r="H1" s="223"/>
      <c r="I1" s="223"/>
      <c r="J1" s="223"/>
      <c r="K1" s="228"/>
    </row>
    <row r="2" spans="9:12" ht="12">
      <c r="I2" s="170" t="s">
        <v>93</v>
      </c>
      <c r="J2" s="170"/>
      <c r="K2"/>
      <c r="L2"/>
    </row>
    <row r="3" spans="1:12" ht="17.25" customHeight="1">
      <c r="A3" s="47" t="s">
        <v>26</v>
      </c>
      <c r="B3" s="225"/>
      <c r="C3" s="225"/>
      <c r="D3" s="225"/>
      <c r="E3" s="144"/>
      <c r="I3" s="170" t="s">
        <v>27</v>
      </c>
      <c r="J3" s="155"/>
      <c r="K3"/>
      <c r="L3"/>
    </row>
    <row r="4" spans="1:11" s="202" customFormat="1" ht="19.5" customHeight="1">
      <c r="A4" s="54" t="s">
        <v>61</v>
      </c>
      <c r="B4" s="82" t="s">
        <v>76</v>
      </c>
      <c r="C4" s="82"/>
      <c r="D4" s="82"/>
      <c r="E4" s="81" t="s">
        <v>77</v>
      </c>
      <c r="F4" s="205" t="s">
        <v>63</v>
      </c>
      <c r="G4" s="206"/>
      <c r="H4" s="206"/>
      <c r="I4" s="206"/>
      <c r="J4" s="216"/>
      <c r="K4" s="40"/>
    </row>
    <row r="5" spans="1:11" s="202" customFormat="1" ht="19.5" customHeight="1">
      <c r="A5" s="54"/>
      <c r="B5" s="226" t="s">
        <v>78</v>
      </c>
      <c r="C5" s="226" t="s">
        <v>79</v>
      </c>
      <c r="D5" s="226" t="s">
        <v>80</v>
      </c>
      <c r="E5" s="81"/>
      <c r="F5" s="125" t="s">
        <v>64</v>
      </c>
      <c r="G5" s="198" t="s">
        <v>65</v>
      </c>
      <c r="H5" s="199"/>
      <c r="I5" s="201"/>
      <c r="J5" s="125" t="s">
        <v>66</v>
      </c>
      <c r="K5" s="40"/>
    </row>
    <row r="6" spans="1:11" s="202" customFormat="1" ht="39" customHeight="1">
      <c r="A6" s="54"/>
      <c r="B6" s="227"/>
      <c r="C6" s="227"/>
      <c r="D6" s="227"/>
      <c r="E6" s="81"/>
      <c r="F6" s="131"/>
      <c r="G6" s="131" t="s">
        <v>68</v>
      </c>
      <c r="H6" s="131" t="s">
        <v>69</v>
      </c>
      <c r="I6" s="131" t="s">
        <v>70</v>
      </c>
      <c r="J6" s="131"/>
      <c r="K6" s="40"/>
    </row>
    <row r="7" spans="1:11" s="202" customFormat="1" ht="18" customHeight="1">
      <c r="A7" s="54">
        <v>1</v>
      </c>
      <c r="B7" s="227" t="s">
        <v>94</v>
      </c>
      <c r="C7" s="227" t="s">
        <v>95</v>
      </c>
      <c r="D7" s="227" t="s">
        <v>96</v>
      </c>
      <c r="E7" s="81">
        <v>5</v>
      </c>
      <c r="F7" s="131" t="s">
        <v>97</v>
      </c>
      <c r="G7" s="131">
        <v>7</v>
      </c>
      <c r="H7" s="131">
        <v>8</v>
      </c>
      <c r="I7" s="131">
        <v>9</v>
      </c>
      <c r="J7" s="131">
        <v>10</v>
      </c>
      <c r="K7" s="40"/>
    </row>
    <row r="8" spans="1:248" s="40" customFormat="1" ht="17.25" customHeight="1">
      <c r="A8" s="55" t="s">
        <v>1</v>
      </c>
      <c r="B8" s="56"/>
      <c r="C8" s="56"/>
      <c r="D8" s="56"/>
      <c r="E8" s="57" t="s">
        <v>64</v>
      </c>
      <c r="F8" s="62">
        <f>G8+H8+I8+J8</f>
        <v>221.09</v>
      </c>
      <c r="G8" s="188">
        <f>G9</f>
        <v>167.47</v>
      </c>
      <c r="H8" s="188">
        <f>H9</f>
        <v>31.560000000000002</v>
      </c>
      <c r="I8" s="188">
        <f>I9</f>
        <v>17.06</v>
      </c>
      <c r="J8" s="188">
        <f>J9</f>
        <v>5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</row>
    <row r="9" spans="1:248" s="40" customFormat="1" ht="12">
      <c r="A9" s="55"/>
      <c r="B9" s="60"/>
      <c r="C9" s="60"/>
      <c r="D9" s="60"/>
      <c r="E9" s="61" t="s">
        <v>67</v>
      </c>
      <c r="F9" s="62">
        <f>G9+H9+I9+J9</f>
        <v>221.09</v>
      </c>
      <c r="G9" s="62">
        <f>G10+G13+G17+G20</f>
        <v>167.47</v>
      </c>
      <c r="H9" s="62">
        <f>H10+H13+H17+H20</f>
        <v>31.560000000000002</v>
      </c>
      <c r="I9" s="62">
        <f>I10+I13+I17+I20</f>
        <v>17.06</v>
      </c>
      <c r="J9" s="62">
        <f>J10+J13+J17+J20</f>
        <v>5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</row>
    <row r="10" spans="2:10" ht="12">
      <c r="B10" s="147">
        <v>207</v>
      </c>
      <c r="C10" s="148"/>
      <c r="D10" s="148"/>
      <c r="E10" s="147" t="s">
        <v>33</v>
      </c>
      <c r="F10" s="62">
        <f aca="true" t="shared" si="0" ref="F10:F23">G10+H10+I10+J10</f>
        <v>154.25000000000003</v>
      </c>
      <c r="G10" s="67">
        <v>121.18</v>
      </c>
      <c r="H10" s="67">
        <v>28.05</v>
      </c>
      <c r="I10" s="67">
        <v>0.02</v>
      </c>
      <c r="J10" s="67">
        <v>5</v>
      </c>
    </row>
    <row r="11" spans="1:10" ht="12">
      <c r="A11" s="68"/>
      <c r="B11" s="147"/>
      <c r="C11" s="148" t="s">
        <v>82</v>
      </c>
      <c r="D11" s="148"/>
      <c r="E11" s="147" t="s">
        <v>35</v>
      </c>
      <c r="F11" s="62">
        <f t="shared" si="0"/>
        <v>154.25000000000003</v>
      </c>
      <c r="G11" s="67">
        <v>121.18</v>
      </c>
      <c r="H11" s="67">
        <v>28.05</v>
      </c>
      <c r="I11" s="67">
        <v>0.02</v>
      </c>
      <c r="J11" s="67">
        <v>5</v>
      </c>
    </row>
    <row r="12" spans="1:10" ht="15.75" customHeight="1">
      <c r="A12" s="68"/>
      <c r="B12" s="147">
        <v>207</v>
      </c>
      <c r="C12" s="148" t="s">
        <v>83</v>
      </c>
      <c r="D12" s="148" t="s">
        <v>84</v>
      </c>
      <c r="E12" s="147" t="s">
        <v>37</v>
      </c>
      <c r="F12" s="62">
        <f t="shared" si="0"/>
        <v>154.25000000000003</v>
      </c>
      <c r="G12" s="67">
        <v>121.18</v>
      </c>
      <c r="H12" s="67">
        <v>28.05</v>
      </c>
      <c r="I12" s="67">
        <v>0.02</v>
      </c>
      <c r="J12" s="67">
        <v>5</v>
      </c>
    </row>
    <row r="13" spans="1:10" ht="12">
      <c r="A13" s="68"/>
      <c r="B13" s="147">
        <v>208</v>
      </c>
      <c r="C13" s="148"/>
      <c r="D13" s="148"/>
      <c r="E13" s="147" t="s">
        <v>39</v>
      </c>
      <c r="F13" s="62">
        <f t="shared" si="0"/>
        <v>37.69</v>
      </c>
      <c r="G13" s="67">
        <v>17.14</v>
      </c>
      <c r="H13" s="67">
        <v>3.51</v>
      </c>
      <c r="I13" s="67">
        <v>17.04</v>
      </c>
      <c r="J13" s="67"/>
    </row>
    <row r="14" spans="1:10" ht="12">
      <c r="A14" s="68"/>
      <c r="B14" s="147"/>
      <c r="C14" s="148" t="s">
        <v>85</v>
      </c>
      <c r="D14" s="148"/>
      <c r="E14" s="147" t="s">
        <v>86</v>
      </c>
      <c r="F14" s="62">
        <f t="shared" si="0"/>
        <v>37.69</v>
      </c>
      <c r="G14" s="67">
        <v>17.14</v>
      </c>
      <c r="H14" s="67">
        <v>3.51</v>
      </c>
      <c r="I14" s="67">
        <v>17.04</v>
      </c>
      <c r="J14" s="67"/>
    </row>
    <row r="15" spans="1:10" ht="18.75" customHeight="1">
      <c r="A15" s="68"/>
      <c r="B15" s="147">
        <v>208</v>
      </c>
      <c r="C15" s="148" t="s">
        <v>87</v>
      </c>
      <c r="D15" s="148" t="s">
        <v>82</v>
      </c>
      <c r="E15" s="147" t="s">
        <v>88</v>
      </c>
      <c r="F15" s="62">
        <f t="shared" si="0"/>
        <v>20.549999999999997</v>
      </c>
      <c r="G15" s="67"/>
      <c r="H15" s="67">
        <v>3.51</v>
      </c>
      <c r="I15" s="67">
        <v>17.04</v>
      </c>
      <c r="J15" s="67"/>
    </row>
    <row r="16" spans="1:10" ht="18" customHeight="1">
      <c r="A16" s="68"/>
      <c r="B16" s="147">
        <v>208</v>
      </c>
      <c r="C16" s="148" t="s">
        <v>87</v>
      </c>
      <c r="D16" s="148" t="s">
        <v>85</v>
      </c>
      <c r="E16" s="147" t="s">
        <v>45</v>
      </c>
      <c r="F16" s="62">
        <f t="shared" si="0"/>
        <v>17.14</v>
      </c>
      <c r="G16" s="67">
        <v>17.14</v>
      </c>
      <c r="H16" s="67"/>
      <c r="I16" s="67"/>
      <c r="J16" s="67"/>
    </row>
    <row r="17" spans="1:10" ht="12">
      <c r="A17" s="68"/>
      <c r="B17" s="147">
        <v>210</v>
      </c>
      <c r="C17" s="148"/>
      <c r="D17" s="148"/>
      <c r="E17" s="147" t="s">
        <v>48</v>
      </c>
      <c r="F17" s="62">
        <f t="shared" si="0"/>
        <v>15.81</v>
      </c>
      <c r="G17" s="67">
        <v>15.81</v>
      </c>
      <c r="H17" s="67"/>
      <c r="I17" s="67"/>
      <c r="J17" s="67"/>
    </row>
    <row r="18" spans="1:248" s="40" customFormat="1" ht="12">
      <c r="A18" s="55"/>
      <c r="B18" s="147"/>
      <c r="C18" s="148" t="s">
        <v>89</v>
      </c>
      <c r="D18" s="148"/>
      <c r="E18" s="147" t="s">
        <v>50</v>
      </c>
      <c r="F18" s="62">
        <f t="shared" si="0"/>
        <v>15.81</v>
      </c>
      <c r="G18" s="62">
        <v>15.81</v>
      </c>
      <c r="H18" s="62"/>
      <c r="I18" s="62"/>
      <c r="J18" s="62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</row>
    <row r="19" spans="1:10" ht="15" customHeight="1">
      <c r="A19" s="68"/>
      <c r="B19" s="147">
        <v>210</v>
      </c>
      <c r="C19" s="148" t="s">
        <v>90</v>
      </c>
      <c r="D19" s="148" t="s">
        <v>82</v>
      </c>
      <c r="E19" s="147" t="s">
        <v>52</v>
      </c>
      <c r="F19" s="62">
        <f t="shared" si="0"/>
        <v>15.81</v>
      </c>
      <c r="G19" s="67">
        <v>15.81</v>
      </c>
      <c r="H19" s="67"/>
      <c r="I19" s="67"/>
      <c r="J19" s="67"/>
    </row>
    <row r="20" spans="1:10" ht="12">
      <c r="A20" s="68"/>
      <c r="B20" s="147">
        <v>221</v>
      </c>
      <c r="C20" s="148"/>
      <c r="D20" s="148"/>
      <c r="E20" s="147" t="s">
        <v>53</v>
      </c>
      <c r="F20" s="62">
        <f t="shared" si="0"/>
        <v>13.34</v>
      </c>
      <c r="G20" s="67">
        <v>13.34</v>
      </c>
      <c r="H20" s="67"/>
      <c r="I20" s="67"/>
      <c r="J20" s="67"/>
    </row>
    <row r="21" spans="1:10" ht="12">
      <c r="A21" s="68"/>
      <c r="B21" s="147"/>
      <c r="C21" s="148" t="s">
        <v>91</v>
      </c>
      <c r="D21" s="148"/>
      <c r="E21" s="147" t="s">
        <v>54</v>
      </c>
      <c r="F21" s="62">
        <f t="shared" si="0"/>
        <v>13.34</v>
      </c>
      <c r="G21" s="67">
        <v>13.34</v>
      </c>
      <c r="H21" s="67"/>
      <c r="I21" s="67"/>
      <c r="J21" s="67"/>
    </row>
    <row r="22" spans="1:10" ht="16.5" customHeight="1">
      <c r="A22" s="68"/>
      <c r="B22" s="147">
        <v>221</v>
      </c>
      <c r="C22" s="148" t="s">
        <v>98</v>
      </c>
      <c r="D22" s="148" t="s">
        <v>82</v>
      </c>
      <c r="E22" s="147" t="s">
        <v>55</v>
      </c>
      <c r="F22" s="62">
        <f t="shared" si="0"/>
        <v>13.34</v>
      </c>
      <c r="G22" s="67">
        <v>13.34</v>
      </c>
      <c r="H22" s="67"/>
      <c r="I22" s="67"/>
      <c r="J22" s="67"/>
    </row>
    <row r="23" spans="1:10" ht="12">
      <c r="A23" s="68" t="s">
        <v>99</v>
      </c>
      <c r="B23" s="64"/>
      <c r="C23" s="64"/>
      <c r="D23" s="64"/>
      <c r="E23" s="70"/>
      <c r="F23" s="62">
        <f t="shared" si="0"/>
        <v>0</v>
      </c>
      <c r="G23" s="67"/>
      <c r="H23" s="67"/>
      <c r="I23" s="67"/>
      <c r="J23" s="67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4"/>
  <sheetViews>
    <sheetView showGridLines="0" showZeros="0" workbookViewId="0" topLeftCell="A4">
      <selection activeCell="A26" sqref="A26:IV30"/>
    </sheetView>
  </sheetViews>
  <sheetFormatPr defaultColWidth="9.16015625" defaultRowHeight="11.25"/>
  <cols>
    <col min="1" max="1" width="4.83203125" style="63" customWidth="1"/>
    <col min="2" max="3" width="4" style="63" customWidth="1"/>
    <col min="4" max="4" width="40.66015625" style="63" customWidth="1"/>
    <col min="5" max="6" width="11" style="63" bestFit="1" customWidth="1"/>
    <col min="7" max="7" width="17" style="63" customWidth="1"/>
    <col min="8" max="8" width="12.33203125" style="63" customWidth="1"/>
    <col min="9" max="9" width="17" style="63" customWidth="1"/>
    <col min="10" max="10" width="9" style="63" bestFit="1" customWidth="1"/>
    <col min="11" max="11" width="10" style="63" customWidth="1"/>
    <col min="12" max="12" width="10.83203125" style="63" customWidth="1"/>
    <col min="13" max="13" width="14" style="63" customWidth="1"/>
    <col min="14" max="14" width="13.83203125" style="63" customWidth="1"/>
    <col min="15" max="247" width="9.16015625" style="63" customWidth="1"/>
    <col min="248" max="253" width="9.16015625" style="0" customWidth="1"/>
  </cols>
  <sheetData>
    <row r="1" spans="1:14" ht="25.5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6" ht="17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L2"/>
      <c r="P2" s="154" t="s">
        <v>101</v>
      </c>
    </row>
    <row r="3" spans="1:16" ht="17.25" customHeight="1">
      <c r="A3" s="47" t="s">
        <v>102</v>
      </c>
      <c r="B3" s="144"/>
      <c r="C3" s="144"/>
      <c r="D3" s="144" t="s">
        <v>1</v>
      </c>
      <c r="I3" s="222"/>
      <c r="J3" s="222"/>
      <c r="L3"/>
      <c r="P3" s="185" t="s">
        <v>27</v>
      </c>
    </row>
    <row r="4" spans="1:16" s="202" customFormat="1" ht="18" customHeight="1">
      <c r="A4" s="82" t="s">
        <v>76</v>
      </c>
      <c r="B4" s="82"/>
      <c r="C4" s="82"/>
      <c r="D4" s="178" t="s">
        <v>77</v>
      </c>
      <c r="E4" s="52" t="s">
        <v>103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202" customFormat="1" ht="33" customHeight="1">
      <c r="A5" s="179" t="s">
        <v>78</v>
      </c>
      <c r="B5" s="179" t="s">
        <v>79</v>
      </c>
      <c r="C5" s="179" t="s">
        <v>80</v>
      </c>
      <c r="D5" s="180"/>
      <c r="E5" s="54" t="s">
        <v>64</v>
      </c>
      <c r="F5" s="52" t="s">
        <v>32</v>
      </c>
      <c r="G5" s="52"/>
      <c r="H5" s="52" t="s">
        <v>36</v>
      </c>
      <c r="I5" s="52" t="s">
        <v>38</v>
      </c>
      <c r="J5" s="52" t="s">
        <v>40</v>
      </c>
      <c r="K5" s="52" t="s">
        <v>42</v>
      </c>
      <c r="L5" s="52" t="s">
        <v>44</v>
      </c>
      <c r="M5" s="52"/>
      <c r="N5" s="52" t="s">
        <v>47</v>
      </c>
      <c r="O5" s="52" t="s">
        <v>49</v>
      </c>
      <c r="P5" s="52" t="s">
        <v>51</v>
      </c>
    </row>
    <row r="6" spans="1:16" s="202" customFormat="1" ht="36">
      <c r="A6" s="181"/>
      <c r="B6" s="181"/>
      <c r="C6" s="181"/>
      <c r="D6" s="182"/>
      <c r="E6" s="54"/>
      <c r="F6" s="52" t="s">
        <v>67</v>
      </c>
      <c r="G6" s="52" t="s">
        <v>34</v>
      </c>
      <c r="H6" s="52"/>
      <c r="I6" s="52"/>
      <c r="J6" s="52"/>
      <c r="K6" s="52"/>
      <c r="L6" s="52" t="s">
        <v>67</v>
      </c>
      <c r="M6" s="52" t="s">
        <v>34</v>
      </c>
      <c r="N6" s="52"/>
      <c r="O6" s="52"/>
      <c r="P6" s="52"/>
    </row>
    <row r="7" spans="1:247" s="40" customFormat="1" ht="15" customHeight="1">
      <c r="A7" s="163"/>
      <c r="B7" s="163"/>
      <c r="C7" s="163"/>
      <c r="D7" s="70" t="s">
        <v>64</v>
      </c>
      <c r="E7" s="183">
        <f>E8+E11+E15+E18</f>
        <v>221.09</v>
      </c>
      <c r="F7" s="183">
        <f>F8+F11+F15+F18</f>
        <v>221.09</v>
      </c>
      <c r="G7" s="145"/>
      <c r="H7" s="145"/>
      <c r="I7" s="183"/>
      <c r="J7" s="145"/>
      <c r="K7" s="145"/>
      <c r="L7" s="152"/>
      <c r="M7" s="152"/>
      <c r="N7" s="152"/>
      <c r="O7" s="52"/>
      <c r="P7" s="5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</row>
    <row r="8" spans="1:16" ht="15" customHeight="1">
      <c r="A8" s="147">
        <v>207</v>
      </c>
      <c r="B8" s="148"/>
      <c r="C8" s="148"/>
      <c r="D8" s="147" t="s">
        <v>33</v>
      </c>
      <c r="E8" s="184">
        <f aca="true" t="shared" si="0" ref="E8:E19">F8</f>
        <v>154.25</v>
      </c>
      <c r="F8" s="184">
        <v>154.25</v>
      </c>
      <c r="G8" s="113"/>
      <c r="H8" s="113"/>
      <c r="I8" s="183"/>
      <c r="J8" s="113"/>
      <c r="K8" s="139"/>
      <c r="L8" s="139"/>
      <c r="M8" s="139"/>
      <c r="N8" s="139"/>
      <c r="O8" s="139"/>
      <c r="P8" s="139"/>
    </row>
    <row r="9" spans="1:16" ht="15" customHeight="1">
      <c r="A9" s="147"/>
      <c r="B9" s="148" t="s">
        <v>82</v>
      </c>
      <c r="C9" s="148"/>
      <c r="D9" s="147" t="s">
        <v>35</v>
      </c>
      <c r="E9" s="184">
        <f t="shared" si="0"/>
        <v>154.25</v>
      </c>
      <c r="F9" s="184">
        <v>154.25</v>
      </c>
      <c r="G9" s="113"/>
      <c r="H9" s="113"/>
      <c r="I9" s="183"/>
      <c r="J9" s="113"/>
      <c r="K9" s="139"/>
      <c r="L9" s="139"/>
      <c r="M9" s="139"/>
      <c r="N9" s="139"/>
      <c r="O9" s="139"/>
      <c r="P9" s="139"/>
    </row>
    <row r="10" spans="1:16" ht="15" customHeight="1">
      <c r="A10" s="147">
        <v>207</v>
      </c>
      <c r="B10" s="148" t="s">
        <v>83</v>
      </c>
      <c r="C10" s="148" t="s">
        <v>84</v>
      </c>
      <c r="D10" s="147" t="s">
        <v>37</v>
      </c>
      <c r="E10" s="184">
        <f t="shared" si="0"/>
        <v>154.25</v>
      </c>
      <c r="F10" s="184">
        <v>154.25</v>
      </c>
      <c r="G10" s="113"/>
      <c r="H10" s="113"/>
      <c r="I10" s="183"/>
      <c r="J10" s="113"/>
      <c r="K10" s="139"/>
      <c r="L10" s="139"/>
      <c r="M10" s="139"/>
      <c r="N10" s="139"/>
      <c r="O10" s="139"/>
      <c r="P10" s="139"/>
    </row>
    <row r="11" spans="1:16" ht="15" customHeight="1">
      <c r="A11" s="147">
        <v>208</v>
      </c>
      <c r="B11" s="148"/>
      <c r="C11" s="148"/>
      <c r="D11" s="147" t="s">
        <v>39</v>
      </c>
      <c r="E11" s="184">
        <f t="shared" si="0"/>
        <v>37.69</v>
      </c>
      <c r="F11" s="184">
        <v>37.69</v>
      </c>
      <c r="G11" s="113"/>
      <c r="H11" s="113"/>
      <c r="I11" s="183"/>
      <c r="J11" s="113"/>
      <c r="K11" s="139"/>
      <c r="L11" s="139"/>
      <c r="M11" s="139"/>
      <c r="N11" s="139"/>
      <c r="O11" s="139"/>
      <c r="P11" s="139"/>
    </row>
    <row r="12" spans="1:16" ht="15" customHeight="1">
      <c r="A12" s="147"/>
      <c r="B12" s="148" t="s">
        <v>85</v>
      </c>
      <c r="C12" s="148"/>
      <c r="D12" s="147" t="s">
        <v>86</v>
      </c>
      <c r="E12" s="184">
        <f t="shared" si="0"/>
        <v>20.55</v>
      </c>
      <c r="F12" s="184">
        <v>20.55</v>
      </c>
      <c r="G12" s="113"/>
      <c r="H12" s="113"/>
      <c r="I12" s="183"/>
      <c r="J12" s="113"/>
      <c r="K12" s="139"/>
      <c r="L12" s="139"/>
      <c r="M12" s="139"/>
      <c r="N12" s="139"/>
      <c r="O12" s="139"/>
      <c r="P12" s="139"/>
    </row>
    <row r="13" spans="1:16" ht="15" customHeight="1">
      <c r="A13" s="147">
        <v>208</v>
      </c>
      <c r="B13" s="148" t="s">
        <v>87</v>
      </c>
      <c r="C13" s="148" t="s">
        <v>82</v>
      </c>
      <c r="D13" s="147" t="s">
        <v>88</v>
      </c>
      <c r="E13" s="184">
        <f t="shared" si="0"/>
        <v>20.55</v>
      </c>
      <c r="F13" s="184">
        <v>20.55</v>
      </c>
      <c r="G13" s="113"/>
      <c r="H13" s="113"/>
      <c r="I13" s="183"/>
      <c r="J13" s="113"/>
      <c r="K13" s="139"/>
      <c r="L13" s="139"/>
      <c r="M13" s="139"/>
      <c r="N13" s="139"/>
      <c r="O13" s="139"/>
      <c r="P13" s="139"/>
    </row>
    <row r="14" spans="1:16" ht="15" customHeight="1">
      <c r="A14" s="147">
        <v>208</v>
      </c>
      <c r="B14" s="148" t="s">
        <v>87</v>
      </c>
      <c r="C14" s="148" t="s">
        <v>85</v>
      </c>
      <c r="D14" s="147" t="s">
        <v>45</v>
      </c>
      <c r="E14" s="184">
        <f t="shared" si="0"/>
        <v>17.14</v>
      </c>
      <c r="F14" s="184">
        <v>17.14</v>
      </c>
      <c r="G14" s="113"/>
      <c r="H14" s="113"/>
      <c r="I14" s="183"/>
      <c r="J14" s="113"/>
      <c r="K14" s="139"/>
      <c r="L14" s="139"/>
      <c r="M14" s="139"/>
      <c r="N14" s="139"/>
      <c r="O14" s="139"/>
      <c r="P14" s="139"/>
    </row>
    <row r="15" spans="1:16" ht="15" customHeight="1">
      <c r="A15" s="147">
        <v>210</v>
      </c>
      <c r="B15" s="148"/>
      <c r="C15" s="148"/>
      <c r="D15" s="147" t="s">
        <v>48</v>
      </c>
      <c r="E15" s="184">
        <f t="shared" si="0"/>
        <v>15.81</v>
      </c>
      <c r="F15" s="184">
        <v>15.81</v>
      </c>
      <c r="G15" s="113"/>
      <c r="H15" s="113"/>
      <c r="I15" s="183"/>
      <c r="J15" s="113"/>
      <c r="K15" s="139"/>
      <c r="L15" s="139"/>
      <c r="M15" s="139"/>
      <c r="N15" s="139"/>
      <c r="O15" s="139"/>
      <c r="P15" s="139"/>
    </row>
    <row r="16" spans="1:16" ht="15" customHeight="1">
      <c r="A16" s="147"/>
      <c r="B16" s="148" t="s">
        <v>89</v>
      </c>
      <c r="C16" s="148"/>
      <c r="D16" s="147" t="s">
        <v>50</v>
      </c>
      <c r="E16" s="184">
        <f t="shared" si="0"/>
        <v>15.81</v>
      </c>
      <c r="F16" s="184">
        <v>15.81</v>
      </c>
      <c r="G16" s="113"/>
      <c r="H16" s="113"/>
      <c r="I16" s="183"/>
      <c r="J16" s="113"/>
      <c r="K16" s="139"/>
      <c r="L16" s="139"/>
      <c r="M16" s="139"/>
      <c r="N16" s="139"/>
      <c r="O16" s="139"/>
      <c r="P16" s="139"/>
    </row>
    <row r="17" spans="1:16" ht="15" customHeight="1">
      <c r="A17" s="147">
        <v>210</v>
      </c>
      <c r="B17" s="148" t="s">
        <v>90</v>
      </c>
      <c r="C17" s="148" t="s">
        <v>82</v>
      </c>
      <c r="D17" s="147" t="s">
        <v>52</v>
      </c>
      <c r="E17" s="184">
        <f t="shared" si="0"/>
        <v>15.81</v>
      </c>
      <c r="F17" s="184">
        <v>15.81</v>
      </c>
      <c r="G17" s="113"/>
      <c r="H17" s="113"/>
      <c r="I17" s="183"/>
      <c r="J17" s="113"/>
      <c r="K17" s="139"/>
      <c r="L17" s="139"/>
      <c r="M17" s="139"/>
      <c r="N17" s="139"/>
      <c r="O17" s="139"/>
      <c r="P17" s="139"/>
    </row>
    <row r="18" spans="1:16" ht="15" customHeight="1">
      <c r="A18" s="147">
        <v>221</v>
      </c>
      <c r="B18" s="148"/>
      <c r="C18" s="148"/>
      <c r="D18" s="147" t="s">
        <v>53</v>
      </c>
      <c r="E18" s="184">
        <f t="shared" si="0"/>
        <v>13.34</v>
      </c>
      <c r="F18" s="184">
        <v>13.34</v>
      </c>
      <c r="G18" s="113"/>
      <c r="H18" s="113"/>
      <c r="I18" s="183"/>
      <c r="J18" s="113"/>
      <c r="K18" s="139"/>
      <c r="L18" s="139"/>
      <c r="M18" s="139"/>
      <c r="N18" s="139"/>
      <c r="O18" s="139"/>
      <c r="P18" s="139"/>
    </row>
    <row r="19" spans="1:16" ht="15" customHeight="1">
      <c r="A19" s="147"/>
      <c r="B19" s="148" t="s">
        <v>91</v>
      </c>
      <c r="C19" s="148"/>
      <c r="D19" s="147" t="s">
        <v>54</v>
      </c>
      <c r="E19" s="184">
        <f t="shared" si="0"/>
        <v>13.34</v>
      </c>
      <c r="F19" s="184">
        <v>13.34</v>
      </c>
      <c r="G19" s="113"/>
      <c r="H19" s="113"/>
      <c r="I19" s="183"/>
      <c r="J19" s="113"/>
      <c r="K19" s="139"/>
      <c r="L19" s="139"/>
      <c r="M19" s="139"/>
      <c r="N19" s="139"/>
      <c r="O19" s="139"/>
      <c r="P19" s="139"/>
    </row>
    <row r="20" spans="1:16" ht="15" customHeight="1">
      <c r="A20" s="163"/>
      <c r="B20" s="163"/>
      <c r="C20" s="163"/>
      <c r="D20" s="70"/>
      <c r="E20" s="183"/>
      <c r="F20" s="183"/>
      <c r="G20" s="113"/>
      <c r="H20" s="113"/>
      <c r="I20" s="183"/>
      <c r="J20" s="113"/>
      <c r="K20" s="139"/>
      <c r="L20" s="139"/>
      <c r="M20" s="139"/>
      <c r="N20" s="139"/>
      <c r="O20" s="139"/>
      <c r="P20" s="139"/>
    </row>
    <row r="21" spans="1:16" ht="15" customHeight="1">
      <c r="A21" s="163"/>
      <c r="B21" s="163"/>
      <c r="C21" s="163"/>
      <c r="D21" s="70"/>
      <c r="E21" s="183"/>
      <c r="F21" s="183"/>
      <c r="G21" s="113"/>
      <c r="H21" s="113"/>
      <c r="I21" s="183"/>
      <c r="J21" s="113"/>
      <c r="K21" s="139"/>
      <c r="L21" s="139"/>
      <c r="M21" s="139"/>
      <c r="N21" s="139"/>
      <c r="O21" s="139"/>
      <c r="P21" s="139"/>
    </row>
    <row r="22" spans="1:16" ht="15" customHeight="1">
      <c r="A22" s="163"/>
      <c r="B22" s="163"/>
      <c r="C22" s="163"/>
      <c r="D22" s="70"/>
      <c r="E22" s="183"/>
      <c r="F22" s="183"/>
      <c r="G22" s="113"/>
      <c r="H22" s="113"/>
      <c r="I22" s="183"/>
      <c r="J22" s="113"/>
      <c r="K22" s="139"/>
      <c r="L22" s="139"/>
      <c r="M22" s="139"/>
      <c r="N22" s="139"/>
      <c r="O22" s="139"/>
      <c r="P22" s="139"/>
    </row>
    <row r="23" spans="1:16" ht="15" customHeight="1">
      <c r="A23" s="163"/>
      <c r="B23" s="163"/>
      <c r="C23" s="163"/>
      <c r="D23" s="70"/>
      <c r="E23" s="183"/>
      <c r="F23" s="183"/>
      <c r="G23" s="113"/>
      <c r="H23" s="113"/>
      <c r="I23" s="183"/>
      <c r="J23" s="113"/>
      <c r="K23" s="139"/>
      <c r="L23" s="139"/>
      <c r="M23" s="139"/>
      <c r="N23" s="139"/>
      <c r="O23" s="139"/>
      <c r="P23" s="139"/>
    </row>
    <row r="24" spans="1:16" ht="15" customHeight="1">
      <c r="A24" s="163"/>
      <c r="B24" s="163"/>
      <c r="C24" s="163"/>
      <c r="D24" s="70"/>
      <c r="E24" s="183"/>
      <c r="F24" s="183"/>
      <c r="G24" s="113"/>
      <c r="H24" s="113"/>
      <c r="I24" s="183"/>
      <c r="J24" s="113"/>
      <c r="K24" s="139"/>
      <c r="L24" s="139"/>
      <c r="M24" s="139"/>
      <c r="N24" s="139"/>
      <c r="O24" s="139"/>
      <c r="P24" s="139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workbookViewId="0" topLeftCell="A1">
      <selection activeCell="I2" sqref="A1:P65536"/>
    </sheetView>
  </sheetViews>
  <sheetFormatPr defaultColWidth="9.16015625" defaultRowHeight="11.25"/>
  <cols>
    <col min="1" max="1" width="31.83203125" style="63" customWidth="1"/>
    <col min="2" max="2" width="14.66015625" style="63" customWidth="1"/>
    <col min="3" max="3" width="10.33203125" style="63" customWidth="1"/>
    <col min="4" max="4" width="12.83203125" style="63" customWidth="1"/>
    <col min="5" max="5" width="9.83203125" style="63" customWidth="1"/>
    <col min="6" max="6" width="10.16015625" style="63" customWidth="1"/>
    <col min="7" max="7" width="9.66015625" style="63" customWidth="1"/>
    <col min="8" max="8" width="7.66015625" style="63" customWidth="1"/>
    <col min="9" max="9" width="8.83203125" style="63" customWidth="1"/>
    <col min="10" max="10" width="13.83203125" style="63" customWidth="1"/>
    <col min="11" max="11" width="10.83203125" style="63" customWidth="1"/>
    <col min="12" max="13" width="9.83203125" style="63" customWidth="1"/>
    <col min="14" max="14" width="9.66015625" style="63" customWidth="1"/>
    <col min="15" max="15" width="11.16015625" style="63" customWidth="1"/>
    <col min="16" max="16" width="8.66015625" style="63" customWidth="1"/>
    <col min="17" max="16384" width="9.16015625" style="63" customWidth="1"/>
  </cols>
  <sheetData>
    <row r="1" spans="1:16" ht="36.75" customHeight="1">
      <c r="A1" s="72" t="s">
        <v>104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5:16" ht="15.75" customHeight="1">
      <c r="O2" s="170" t="s">
        <v>105</v>
      </c>
      <c r="P2" s="170"/>
    </row>
    <row r="3" spans="1:16" ht="18" customHeight="1">
      <c r="A3" s="47" t="s">
        <v>106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O3" s="155" t="s">
        <v>27</v>
      </c>
      <c r="P3" s="155"/>
    </row>
    <row r="4" spans="1:17" s="202" customFormat="1" ht="21" customHeight="1">
      <c r="A4" s="124" t="s">
        <v>61</v>
      </c>
      <c r="B4" s="205" t="s">
        <v>107</v>
      </c>
      <c r="C4" s="206"/>
      <c r="D4" s="206"/>
      <c r="E4" s="206"/>
      <c r="F4" s="206"/>
      <c r="G4" s="206"/>
      <c r="H4" s="206"/>
      <c r="I4" s="215"/>
      <c r="J4" s="215"/>
      <c r="K4" s="215"/>
      <c r="L4" s="205" t="s">
        <v>108</v>
      </c>
      <c r="M4" s="206"/>
      <c r="N4" s="206"/>
      <c r="O4" s="206"/>
      <c r="P4" s="216"/>
      <c r="Q4" s="40"/>
    </row>
    <row r="5" spans="1:17" s="202" customFormat="1" ht="27.75" customHeight="1">
      <c r="A5" s="128"/>
      <c r="B5" s="124" t="s">
        <v>64</v>
      </c>
      <c r="C5" s="126" t="s">
        <v>32</v>
      </c>
      <c r="D5" s="142"/>
      <c r="E5" s="125" t="s">
        <v>36</v>
      </c>
      <c r="F5" s="125" t="s">
        <v>38</v>
      </c>
      <c r="G5" s="125" t="s">
        <v>40</v>
      </c>
      <c r="H5" s="125" t="s">
        <v>42</v>
      </c>
      <c r="I5" s="126" t="s">
        <v>44</v>
      </c>
      <c r="J5" s="142"/>
      <c r="K5" s="52" t="s">
        <v>109</v>
      </c>
      <c r="L5" s="125" t="s">
        <v>64</v>
      </c>
      <c r="M5" s="198" t="s">
        <v>65</v>
      </c>
      <c r="N5" s="199"/>
      <c r="O5" s="201"/>
      <c r="P5" s="125" t="s">
        <v>66</v>
      </c>
      <c r="Q5" s="40"/>
    </row>
    <row r="6" spans="1:17" s="202" customFormat="1" ht="47.25" customHeight="1">
      <c r="A6" s="130"/>
      <c r="B6" s="130"/>
      <c r="C6" s="52" t="s">
        <v>67</v>
      </c>
      <c r="D6" s="52" t="s">
        <v>34</v>
      </c>
      <c r="E6" s="131"/>
      <c r="F6" s="131"/>
      <c r="G6" s="131"/>
      <c r="H6" s="131"/>
      <c r="I6" s="52" t="s">
        <v>67</v>
      </c>
      <c r="J6" s="119" t="s">
        <v>34</v>
      </c>
      <c r="K6" s="52"/>
      <c r="L6" s="131"/>
      <c r="M6" s="131" t="s">
        <v>68</v>
      </c>
      <c r="N6" s="131" t="s">
        <v>69</v>
      </c>
      <c r="O6" s="131" t="s">
        <v>70</v>
      </c>
      <c r="P6" s="131"/>
      <c r="Q6" s="40"/>
    </row>
    <row r="7" spans="1:17" s="203" customFormat="1" ht="27" customHeight="1">
      <c r="A7" s="130">
        <v>1</v>
      </c>
      <c r="B7" s="130" t="s">
        <v>110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 t="s">
        <v>111</v>
      </c>
      <c r="M7" s="131">
        <v>13</v>
      </c>
      <c r="N7" s="131">
        <v>14</v>
      </c>
      <c r="O7" s="131">
        <v>15</v>
      </c>
      <c r="P7" s="131">
        <v>16</v>
      </c>
      <c r="Q7" s="220"/>
    </row>
    <row r="8" spans="1:16" s="204" customFormat="1" ht="19.5" customHeight="1">
      <c r="A8" s="54" t="s">
        <v>64</v>
      </c>
      <c r="B8" s="207">
        <f>SUM(B9:B13)</f>
        <v>221.09</v>
      </c>
      <c r="C8" s="207">
        <f>SUM(C9:C13)</f>
        <v>221.09</v>
      </c>
      <c r="D8" s="207">
        <f>SUM(D9:D13)</f>
        <v>0</v>
      </c>
      <c r="E8" s="207">
        <f>SUM(E9:E13)</f>
        <v>0</v>
      </c>
      <c r="F8" s="207">
        <f>SUM(F9:F13)</f>
        <v>0</v>
      </c>
      <c r="G8" s="207"/>
      <c r="H8" s="207"/>
      <c r="I8" s="207"/>
      <c r="J8" s="207"/>
      <c r="K8" s="207"/>
      <c r="L8" s="207">
        <f>SUM(L9:L13)</f>
        <v>221.09</v>
      </c>
      <c r="M8" s="207">
        <f>SUM(M9:M13)</f>
        <v>167.47</v>
      </c>
      <c r="N8" s="207">
        <f>SUM(N9:N13)</f>
        <v>31.56</v>
      </c>
      <c r="O8" s="207">
        <f>SUM(O9:O13)</f>
        <v>17.06</v>
      </c>
      <c r="P8" s="207">
        <f>SUM(P9:P13)</f>
        <v>5</v>
      </c>
    </row>
    <row r="9" spans="1:16" ht="19.5" customHeight="1">
      <c r="A9" s="208" t="s">
        <v>1</v>
      </c>
      <c r="B9" s="184">
        <v>221.09</v>
      </c>
      <c r="C9" s="184">
        <v>221.09</v>
      </c>
      <c r="D9" s="209"/>
      <c r="E9" s="209"/>
      <c r="F9" s="209"/>
      <c r="G9" s="209"/>
      <c r="H9" s="209"/>
      <c r="I9" s="209"/>
      <c r="J9" s="209"/>
      <c r="K9" s="209"/>
      <c r="L9" s="184">
        <f>M9+N9+O9+P9</f>
        <v>221.09</v>
      </c>
      <c r="M9" s="217">
        <v>167.47</v>
      </c>
      <c r="N9" s="217">
        <v>31.56</v>
      </c>
      <c r="O9" s="217">
        <v>17.06</v>
      </c>
      <c r="P9" s="184">
        <v>5</v>
      </c>
    </row>
    <row r="10" spans="1:16" ht="19.5" customHeight="1">
      <c r="A10" s="208"/>
      <c r="B10" s="184"/>
      <c r="C10" s="184"/>
      <c r="D10" s="210"/>
      <c r="E10" s="210"/>
      <c r="F10" s="210"/>
      <c r="G10" s="210"/>
      <c r="H10" s="210"/>
      <c r="I10" s="210"/>
      <c r="J10" s="210"/>
      <c r="K10" s="210"/>
      <c r="L10" s="184"/>
      <c r="M10" s="218"/>
      <c r="N10" s="218"/>
      <c r="O10" s="218"/>
      <c r="P10" s="184"/>
    </row>
    <row r="11" spans="1:16" ht="19.5" customHeight="1">
      <c r="A11" s="211"/>
      <c r="B11" s="184"/>
      <c r="C11" s="184"/>
      <c r="D11" s="212"/>
      <c r="E11" s="212"/>
      <c r="F11" s="212"/>
      <c r="G11" s="212"/>
      <c r="H11" s="212"/>
      <c r="I11" s="212"/>
      <c r="J11" s="212"/>
      <c r="K11" s="212"/>
      <c r="L11" s="184"/>
      <c r="M11" s="218"/>
      <c r="N11" s="218"/>
      <c r="O11" s="218"/>
      <c r="P11" s="184"/>
    </row>
    <row r="12" spans="1:16" ht="19.5" customHeight="1">
      <c r="A12" s="211"/>
      <c r="B12" s="184"/>
      <c r="C12" s="184"/>
      <c r="D12" s="212"/>
      <c r="E12" s="212"/>
      <c r="F12" s="213"/>
      <c r="G12" s="213"/>
      <c r="H12" s="213"/>
      <c r="I12" s="213"/>
      <c r="J12" s="213"/>
      <c r="K12" s="213"/>
      <c r="L12" s="184"/>
      <c r="M12" s="218"/>
      <c r="N12" s="218"/>
      <c r="O12" s="218"/>
      <c r="P12" s="184"/>
    </row>
    <row r="13" spans="1:16" ht="19.5" customHeight="1">
      <c r="A13" s="211"/>
      <c r="B13" s="184"/>
      <c r="C13" s="184"/>
      <c r="D13" s="212"/>
      <c r="E13" s="212"/>
      <c r="F13" s="213"/>
      <c r="G13" s="213"/>
      <c r="H13" s="213"/>
      <c r="I13" s="213"/>
      <c r="J13" s="213"/>
      <c r="K13" s="213"/>
      <c r="L13" s="184"/>
      <c r="M13" s="218"/>
      <c r="N13" s="218"/>
      <c r="O13" s="218"/>
      <c r="P13" s="184"/>
    </row>
    <row r="14" spans="1:16" ht="15.7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9"/>
      <c r="N14" s="219"/>
      <c r="O14" s="219"/>
      <c r="P14" s="219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A23" sqref="A23:IV24"/>
    </sheetView>
  </sheetViews>
  <sheetFormatPr defaultColWidth="9.16015625" defaultRowHeight="11.25"/>
  <cols>
    <col min="1" max="1" width="26.66015625" style="63" customWidth="1"/>
    <col min="2" max="2" width="5" style="63" bestFit="1" customWidth="1"/>
    <col min="3" max="4" width="4.33203125" style="63" bestFit="1" customWidth="1"/>
    <col min="5" max="5" width="42" style="63" bestFit="1" customWidth="1"/>
    <col min="6" max="6" width="14.5" style="63" bestFit="1" customWidth="1"/>
    <col min="7" max="7" width="12" style="63" customWidth="1"/>
    <col min="8" max="8" width="14.16015625" style="63" customWidth="1"/>
    <col min="9" max="9" width="15.66015625" style="63" customWidth="1"/>
    <col min="10" max="10" width="14.16015625" style="63" customWidth="1"/>
    <col min="11" max="16384" width="9.16015625" style="63" customWidth="1"/>
  </cols>
  <sheetData>
    <row r="1" spans="1:10" ht="33" customHeight="1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5.75" customHeight="1">
      <c r="I2" s="170" t="s">
        <v>113</v>
      </c>
      <c r="J2" s="170"/>
    </row>
    <row r="3" spans="1:10" ht="18" customHeight="1">
      <c r="A3" s="47" t="s">
        <v>26</v>
      </c>
      <c r="B3" s="144"/>
      <c r="C3" s="144"/>
      <c r="D3" s="144"/>
      <c r="E3" s="144"/>
      <c r="F3" s="144"/>
      <c r="G3" s="144"/>
      <c r="H3" s="144"/>
      <c r="I3" s="155" t="s">
        <v>27</v>
      </c>
      <c r="J3" s="155"/>
    </row>
    <row r="4" spans="1:10" s="71" customFormat="1" ht="18" customHeight="1">
      <c r="A4" s="179" t="s">
        <v>61</v>
      </c>
      <c r="B4" s="82" t="s">
        <v>76</v>
      </c>
      <c r="C4" s="82"/>
      <c r="D4" s="82"/>
      <c r="E4" s="178" t="s">
        <v>77</v>
      </c>
      <c r="F4" s="195" t="s">
        <v>114</v>
      </c>
      <c r="G4" s="196"/>
      <c r="H4" s="196"/>
      <c r="I4" s="196"/>
      <c r="J4" s="200"/>
    </row>
    <row r="5" spans="1:10" s="71" customFormat="1" ht="18" customHeight="1">
      <c r="A5" s="197"/>
      <c r="B5" s="179" t="s">
        <v>78</v>
      </c>
      <c r="C5" s="179" t="s">
        <v>79</v>
      </c>
      <c r="D5" s="179" t="s">
        <v>80</v>
      </c>
      <c r="E5" s="180"/>
      <c r="F5" s="125" t="s">
        <v>64</v>
      </c>
      <c r="G5" s="198" t="s">
        <v>65</v>
      </c>
      <c r="H5" s="199"/>
      <c r="I5" s="201"/>
      <c r="J5" s="125" t="s">
        <v>66</v>
      </c>
    </row>
    <row r="6" spans="1:12" s="71" customFormat="1" ht="26.25" customHeight="1">
      <c r="A6" s="181"/>
      <c r="B6" s="181"/>
      <c r="C6" s="181"/>
      <c r="D6" s="181"/>
      <c r="E6" s="182"/>
      <c r="F6" s="131"/>
      <c r="G6" s="131" t="s">
        <v>68</v>
      </c>
      <c r="H6" s="131" t="s">
        <v>69</v>
      </c>
      <c r="I6" s="131" t="s">
        <v>70</v>
      </c>
      <c r="J6" s="131"/>
      <c r="K6" s="80"/>
      <c r="L6" s="80"/>
    </row>
    <row r="7" spans="1:12" s="71" customFormat="1" ht="19.5" customHeight="1">
      <c r="A7" s="55"/>
      <c r="B7" s="56"/>
      <c r="C7" s="56"/>
      <c r="D7" s="56"/>
      <c r="E7" s="57" t="s">
        <v>64</v>
      </c>
      <c r="F7" s="62">
        <f aca="true" t="shared" si="0" ref="F7:F21">G7+H7+I7+J7</f>
        <v>221.09</v>
      </c>
      <c r="G7" s="188">
        <f aca="true" t="shared" si="1" ref="G7:J7">G8</f>
        <v>167.47</v>
      </c>
      <c r="H7" s="188">
        <f t="shared" si="1"/>
        <v>31.560000000000002</v>
      </c>
      <c r="I7" s="188">
        <f t="shared" si="1"/>
        <v>17.06</v>
      </c>
      <c r="J7" s="188">
        <f t="shared" si="1"/>
        <v>5</v>
      </c>
      <c r="K7" s="80"/>
      <c r="L7" s="80"/>
    </row>
    <row r="8" spans="1:10" ht="15" customHeight="1">
      <c r="A8" s="55" t="s">
        <v>1</v>
      </c>
      <c r="B8" s="64"/>
      <c r="C8" s="64"/>
      <c r="D8" s="64"/>
      <c r="E8" s="146" t="s">
        <v>67</v>
      </c>
      <c r="F8" s="62">
        <f t="shared" si="0"/>
        <v>221.09</v>
      </c>
      <c r="G8" s="62">
        <f aca="true" t="shared" si="2" ref="G8:J8">G9+G12+G16+G19</f>
        <v>167.47</v>
      </c>
      <c r="H8" s="62">
        <f t="shared" si="2"/>
        <v>31.560000000000002</v>
      </c>
      <c r="I8" s="62">
        <f t="shared" si="2"/>
        <v>17.06</v>
      </c>
      <c r="J8" s="62">
        <f t="shared" si="2"/>
        <v>5</v>
      </c>
    </row>
    <row r="9" spans="1:10" ht="15" customHeight="1">
      <c r="A9" s="55"/>
      <c r="B9" s="147">
        <v>207</v>
      </c>
      <c r="C9" s="148"/>
      <c r="D9" s="148"/>
      <c r="E9" s="147" t="s">
        <v>33</v>
      </c>
      <c r="F9" s="62">
        <f t="shared" si="0"/>
        <v>154.25000000000003</v>
      </c>
      <c r="G9" s="67">
        <v>121.18</v>
      </c>
      <c r="H9" s="67">
        <v>28.05</v>
      </c>
      <c r="I9" s="67">
        <v>0.02</v>
      </c>
      <c r="J9" s="67">
        <v>5</v>
      </c>
    </row>
    <row r="10" spans="2:10" ht="15" customHeight="1">
      <c r="B10" s="147"/>
      <c r="C10" s="148" t="s">
        <v>82</v>
      </c>
      <c r="D10" s="148"/>
      <c r="E10" s="147" t="s">
        <v>35</v>
      </c>
      <c r="F10" s="62">
        <f t="shared" si="0"/>
        <v>154.25000000000003</v>
      </c>
      <c r="G10" s="67">
        <v>121.18</v>
      </c>
      <c r="H10" s="67">
        <v>28.05</v>
      </c>
      <c r="I10" s="67">
        <v>0.02</v>
      </c>
      <c r="J10" s="67">
        <v>5</v>
      </c>
    </row>
    <row r="11" spans="1:10" ht="15" customHeight="1">
      <c r="A11" s="68"/>
      <c r="B11" s="147">
        <v>207</v>
      </c>
      <c r="C11" s="148" t="s">
        <v>83</v>
      </c>
      <c r="D11" s="148" t="s">
        <v>84</v>
      </c>
      <c r="E11" s="147" t="s">
        <v>37</v>
      </c>
      <c r="F11" s="62">
        <f t="shared" si="0"/>
        <v>154.25000000000003</v>
      </c>
      <c r="G11" s="67">
        <v>121.18</v>
      </c>
      <c r="H11" s="67">
        <v>28.05</v>
      </c>
      <c r="I11" s="67">
        <v>0.02</v>
      </c>
      <c r="J11" s="67">
        <v>5</v>
      </c>
    </row>
    <row r="12" spans="1:10" ht="15" customHeight="1">
      <c r="A12" s="68"/>
      <c r="B12" s="147">
        <v>208</v>
      </c>
      <c r="C12" s="148"/>
      <c r="D12" s="148"/>
      <c r="E12" s="147" t="s">
        <v>39</v>
      </c>
      <c r="F12" s="62">
        <f t="shared" si="0"/>
        <v>37.69</v>
      </c>
      <c r="G12" s="67">
        <v>17.14</v>
      </c>
      <c r="H12" s="67">
        <v>3.51</v>
      </c>
      <c r="I12" s="67">
        <v>17.04</v>
      </c>
      <c r="J12" s="67"/>
    </row>
    <row r="13" spans="1:10" ht="15" customHeight="1">
      <c r="A13" s="68"/>
      <c r="B13" s="147"/>
      <c r="C13" s="148" t="s">
        <v>85</v>
      </c>
      <c r="D13" s="148"/>
      <c r="E13" s="147" t="s">
        <v>86</v>
      </c>
      <c r="F13" s="62">
        <f t="shared" si="0"/>
        <v>37.69</v>
      </c>
      <c r="G13" s="67">
        <v>17.14</v>
      </c>
      <c r="H13" s="67">
        <v>3.51</v>
      </c>
      <c r="I13" s="67">
        <v>17.04</v>
      </c>
      <c r="J13" s="67"/>
    </row>
    <row r="14" spans="1:10" ht="15" customHeight="1">
      <c r="A14" s="68"/>
      <c r="B14" s="147">
        <v>208</v>
      </c>
      <c r="C14" s="148" t="s">
        <v>87</v>
      </c>
      <c r="D14" s="148" t="s">
        <v>82</v>
      </c>
      <c r="E14" s="147" t="s">
        <v>88</v>
      </c>
      <c r="F14" s="62">
        <f t="shared" si="0"/>
        <v>20.549999999999997</v>
      </c>
      <c r="G14" s="67"/>
      <c r="H14" s="67">
        <v>3.51</v>
      </c>
      <c r="I14" s="67">
        <v>17.04</v>
      </c>
      <c r="J14" s="67"/>
    </row>
    <row r="15" spans="1:10" ht="15" customHeight="1">
      <c r="A15" s="68"/>
      <c r="B15" s="147">
        <v>208</v>
      </c>
      <c r="C15" s="148" t="s">
        <v>87</v>
      </c>
      <c r="D15" s="148" t="s">
        <v>85</v>
      </c>
      <c r="E15" s="147" t="s">
        <v>45</v>
      </c>
      <c r="F15" s="62">
        <f t="shared" si="0"/>
        <v>17.14</v>
      </c>
      <c r="G15" s="67">
        <v>17.14</v>
      </c>
      <c r="H15" s="67"/>
      <c r="I15" s="67"/>
      <c r="J15" s="67"/>
    </row>
    <row r="16" spans="1:10" ht="15" customHeight="1">
      <c r="A16" s="68"/>
      <c r="B16" s="147">
        <v>210</v>
      </c>
      <c r="C16" s="148"/>
      <c r="D16" s="148"/>
      <c r="E16" s="147" t="s">
        <v>48</v>
      </c>
      <c r="F16" s="62">
        <f t="shared" si="0"/>
        <v>15.81</v>
      </c>
      <c r="G16" s="67">
        <v>15.81</v>
      </c>
      <c r="H16" s="67"/>
      <c r="I16" s="67"/>
      <c r="J16" s="67"/>
    </row>
    <row r="17" spans="1:10" ht="15" customHeight="1">
      <c r="A17" s="68"/>
      <c r="B17" s="147"/>
      <c r="C17" s="148" t="s">
        <v>89</v>
      </c>
      <c r="D17" s="148"/>
      <c r="E17" s="147" t="s">
        <v>50</v>
      </c>
      <c r="F17" s="62">
        <f t="shared" si="0"/>
        <v>15.81</v>
      </c>
      <c r="G17" s="62">
        <v>15.81</v>
      </c>
      <c r="H17" s="62"/>
      <c r="I17" s="62"/>
      <c r="J17" s="62"/>
    </row>
    <row r="18" spans="1:10" ht="15" customHeight="1">
      <c r="A18" s="55"/>
      <c r="B18" s="147">
        <v>210</v>
      </c>
      <c r="C18" s="148" t="s">
        <v>90</v>
      </c>
      <c r="D18" s="148" t="s">
        <v>82</v>
      </c>
      <c r="E18" s="147" t="s">
        <v>52</v>
      </c>
      <c r="F18" s="62">
        <f t="shared" si="0"/>
        <v>15.81</v>
      </c>
      <c r="G18" s="67">
        <v>15.81</v>
      </c>
      <c r="H18" s="67"/>
      <c r="I18" s="67"/>
      <c r="J18" s="67"/>
    </row>
    <row r="19" spans="1:10" ht="15" customHeight="1">
      <c r="A19" s="68"/>
      <c r="B19" s="147">
        <v>221</v>
      </c>
      <c r="C19" s="148"/>
      <c r="D19" s="148"/>
      <c r="E19" s="147" t="s">
        <v>53</v>
      </c>
      <c r="F19" s="62">
        <f t="shared" si="0"/>
        <v>13.34</v>
      </c>
      <c r="G19" s="67">
        <v>13.34</v>
      </c>
      <c r="H19" s="67"/>
      <c r="I19" s="67"/>
      <c r="J19" s="67"/>
    </row>
    <row r="20" spans="1:10" ht="15" customHeight="1">
      <c r="A20" s="68"/>
      <c r="B20" s="147"/>
      <c r="C20" s="148" t="s">
        <v>91</v>
      </c>
      <c r="D20" s="148"/>
      <c r="E20" s="147" t="s">
        <v>54</v>
      </c>
      <c r="F20" s="62">
        <f t="shared" si="0"/>
        <v>13.34</v>
      </c>
      <c r="G20" s="67">
        <v>13.34</v>
      </c>
      <c r="H20" s="67"/>
      <c r="I20" s="67"/>
      <c r="J20" s="67"/>
    </row>
    <row r="21" spans="1:10" ht="15" customHeight="1">
      <c r="A21" s="68"/>
      <c r="B21" s="147">
        <v>221</v>
      </c>
      <c r="C21" s="148" t="s">
        <v>98</v>
      </c>
      <c r="D21" s="148" t="s">
        <v>82</v>
      </c>
      <c r="E21" s="147" t="s">
        <v>55</v>
      </c>
      <c r="F21" s="62">
        <f t="shared" si="0"/>
        <v>13.34</v>
      </c>
      <c r="G21" s="67">
        <v>13.34</v>
      </c>
      <c r="H21" s="67"/>
      <c r="I21" s="67"/>
      <c r="J21" s="67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J5" sqref="J5"/>
    </sheetView>
  </sheetViews>
  <sheetFormatPr defaultColWidth="9.16015625" defaultRowHeight="11.25"/>
  <cols>
    <col min="1" max="1" width="27.16015625" style="63" customWidth="1"/>
    <col min="2" max="2" width="6.5" style="186" customWidth="1"/>
    <col min="3" max="3" width="5.66015625" style="186" customWidth="1"/>
    <col min="4" max="4" width="5" style="186" customWidth="1"/>
    <col min="5" max="5" width="32" style="63" customWidth="1"/>
    <col min="6" max="6" width="14.5" style="63" bestFit="1" customWidth="1"/>
    <col min="7" max="7" width="12" style="63" customWidth="1"/>
    <col min="8" max="8" width="12.33203125" style="63" customWidth="1"/>
    <col min="9" max="10" width="14.83203125" style="63" customWidth="1"/>
    <col min="11" max="11" width="13.16015625" style="63" customWidth="1"/>
    <col min="12" max="16384" width="9.16015625" style="63" customWidth="1"/>
  </cols>
  <sheetData>
    <row r="1" spans="1:11" ht="31.5" customHeight="1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0:11" ht="15.75" customHeight="1">
      <c r="J2" s="170" t="s">
        <v>116</v>
      </c>
      <c r="K2" s="170"/>
    </row>
    <row r="3" spans="1:11" ht="18" customHeight="1">
      <c r="A3" s="48" t="s">
        <v>26</v>
      </c>
      <c r="B3" s="187"/>
      <c r="C3" s="187"/>
      <c r="D3" s="187"/>
      <c r="E3" s="176"/>
      <c r="F3" s="176"/>
      <c r="G3" s="176"/>
      <c r="H3" s="176"/>
      <c r="J3" s="185" t="s">
        <v>27</v>
      </c>
      <c r="K3" s="185"/>
    </row>
    <row r="4" spans="1:11" s="71" customFormat="1" ht="21.75" customHeight="1">
      <c r="A4" s="82" t="s">
        <v>61</v>
      </c>
      <c r="B4" s="172" t="s">
        <v>76</v>
      </c>
      <c r="C4" s="172"/>
      <c r="D4" s="172"/>
      <c r="E4" s="81" t="s">
        <v>77</v>
      </c>
      <c r="F4" s="81" t="s">
        <v>114</v>
      </c>
      <c r="G4" s="81"/>
      <c r="H4" s="81"/>
      <c r="I4" s="81"/>
      <c r="J4" s="81"/>
      <c r="K4" s="81"/>
    </row>
    <row r="5" spans="1:11" s="71" customFormat="1" ht="30" customHeight="1">
      <c r="A5" s="82"/>
      <c r="B5" s="172" t="s">
        <v>78</v>
      </c>
      <c r="C5" s="172" t="s">
        <v>79</v>
      </c>
      <c r="D5" s="171" t="s">
        <v>80</v>
      </c>
      <c r="E5" s="81"/>
      <c r="F5" s="81" t="s">
        <v>64</v>
      </c>
      <c r="G5" s="52" t="s">
        <v>117</v>
      </c>
      <c r="H5" s="52" t="s">
        <v>118</v>
      </c>
      <c r="I5" s="52" t="s">
        <v>119</v>
      </c>
      <c r="J5" s="52" t="s">
        <v>99</v>
      </c>
      <c r="K5" s="52" t="s">
        <v>120</v>
      </c>
    </row>
    <row r="6" spans="1:11" s="71" customFormat="1" ht="19.5" customHeight="1">
      <c r="A6" s="55"/>
      <c r="B6" s="56"/>
      <c r="C6" s="56"/>
      <c r="D6" s="56"/>
      <c r="E6" s="57" t="s">
        <v>64</v>
      </c>
      <c r="F6" s="62">
        <f aca="true" t="shared" si="0" ref="F6:F20">G6+H6+I6+J6</f>
        <v>221.09</v>
      </c>
      <c r="G6" s="188">
        <f aca="true" t="shared" si="1" ref="G6:I6">G7</f>
        <v>167.47</v>
      </c>
      <c r="H6" s="188">
        <f t="shared" si="1"/>
        <v>36.559999999999995</v>
      </c>
      <c r="I6" s="188">
        <f t="shared" si="1"/>
        <v>17.06</v>
      </c>
      <c r="J6" s="190"/>
      <c r="K6" s="190"/>
    </row>
    <row r="7" spans="1:11" s="71" customFormat="1" ht="19.5" customHeight="1">
      <c r="A7" s="55" t="s">
        <v>1</v>
      </c>
      <c r="B7" s="189"/>
      <c r="C7" s="189"/>
      <c r="D7" s="189"/>
      <c r="E7" s="61" t="s">
        <v>67</v>
      </c>
      <c r="F7" s="62">
        <f t="shared" si="0"/>
        <v>221.09</v>
      </c>
      <c r="G7" s="62">
        <f aca="true" t="shared" si="2" ref="G7:I7">G8+G11+G15+G18</f>
        <v>167.47</v>
      </c>
      <c r="H7" s="62">
        <f t="shared" si="2"/>
        <v>36.559999999999995</v>
      </c>
      <c r="I7" s="62">
        <f t="shared" si="2"/>
        <v>17.06</v>
      </c>
      <c r="J7" s="190"/>
      <c r="K7" s="191"/>
    </row>
    <row r="8" spans="1:11" ht="19.5" customHeight="1">
      <c r="A8" s="68"/>
      <c r="B8" s="147">
        <v>207</v>
      </c>
      <c r="C8" s="148"/>
      <c r="D8" s="148"/>
      <c r="E8" s="147" t="s">
        <v>33</v>
      </c>
      <c r="F8" s="62">
        <f t="shared" si="0"/>
        <v>154.25000000000003</v>
      </c>
      <c r="G8" s="67">
        <v>121.18</v>
      </c>
      <c r="H8" s="67">
        <v>33.05</v>
      </c>
      <c r="I8" s="67">
        <v>0.02</v>
      </c>
      <c r="J8" s="192"/>
      <c r="K8" s="193"/>
    </row>
    <row r="9" spans="1:11" ht="19.5" customHeight="1">
      <c r="A9" s="68"/>
      <c r="B9" s="147"/>
      <c r="C9" s="148" t="s">
        <v>82</v>
      </c>
      <c r="D9" s="148"/>
      <c r="E9" s="147" t="s">
        <v>35</v>
      </c>
      <c r="F9" s="62">
        <f t="shared" si="0"/>
        <v>154.25000000000003</v>
      </c>
      <c r="G9" s="67">
        <v>121.18</v>
      </c>
      <c r="H9" s="67">
        <v>33.05</v>
      </c>
      <c r="I9" s="67">
        <v>0.02</v>
      </c>
      <c r="J9" s="192"/>
      <c r="K9" s="194"/>
    </row>
    <row r="10" spans="1:11" ht="19.5" customHeight="1">
      <c r="A10" s="68"/>
      <c r="B10" s="147">
        <v>207</v>
      </c>
      <c r="C10" s="148" t="s">
        <v>83</v>
      </c>
      <c r="D10" s="148" t="s">
        <v>84</v>
      </c>
      <c r="E10" s="147" t="s">
        <v>37</v>
      </c>
      <c r="F10" s="62">
        <f t="shared" si="0"/>
        <v>154.25000000000003</v>
      </c>
      <c r="G10" s="67">
        <v>121.18</v>
      </c>
      <c r="H10" s="67">
        <v>33.05</v>
      </c>
      <c r="I10" s="67">
        <v>0.02</v>
      </c>
      <c r="J10" s="192"/>
      <c r="K10" s="194"/>
    </row>
    <row r="11" spans="1:11" ht="19.5" customHeight="1">
      <c r="A11" s="68"/>
      <c r="B11" s="147">
        <v>208</v>
      </c>
      <c r="C11" s="148"/>
      <c r="D11" s="148"/>
      <c r="E11" s="147" t="s">
        <v>39</v>
      </c>
      <c r="F11" s="62">
        <f t="shared" si="0"/>
        <v>37.69</v>
      </c>
      <c r="G11" s="67">
        <v>17.14</v>
      </c>
      <c r="H11" s="67">
        <v>3.51</v>
      </c>
      <c r="I11" s="67">
        <v>17.04</v>
      </c>
      <c r="J11" s="192"/>
      <c r="K11" s="194"/>
    </row>
    <row r="12" spans="1:11" ht="19.5" customHeight="1">
      <c r="A12" s="68"/>
      <c r="B12" s="147"/>
      <c r="C12" s="148" t="s">
        <v>85</v>
      </c>
      <c r="D12" s="148"/>
      <c r="E12" s="147" t="s">
        <v>86</v>
      </c>
      <c r="F12" s="62">
        <f t="shared" si="0"/>
        <v>37.69</v>
      </c>
      <c r="G12" s="67">
        <v>17.14</v>
      </c>
      <c r="H12" s="67">
        <v>3.51</v>
      </c>
      <c r="I12" s="67">
        <v>17.04</v>
      </c>
      <c r="J12" s="192"/>
      <c r="K12" s="194"/>
    </row>
    <row r="13" spans="1:11" ht="19.5" customHeight="1">
      <c r="A13" s="139"/>
      <c r="B13" s="147">
        <v>208</v>
      </c>
      <c r="C13" s="148" t="s">
        <v>87</v>
      </c>
      <c r="D13" s="148" t="s">
        <v>82</v>
      </c>
      <c r="E13" s="147" t="s">
        <v>88</v>
      </c>
      <c r="F13" s="62">
        <f t="shared" si="0"/>
        <v>20.549999999999997</v>
      </c>
      <c r="G13" s="67"/>
      <c r="H13" s="67">
        <v>3.51</v>
      </c>
      <c r="I13" s="67">
        <v>17.04</v>
      </c>
      <c r="J13" s="194"/>
      <c r="K13" s="194"/>
    </row>
    <row r="14" spans="1:11" ht="30.75" customHeight="1">
      <c r="A14" s="139"/>
      <c r="B14" s="147">
        <v>208</v>
      </c>
      <c r="C14" s="148" t="s">
        <v>87</v>
      </c>
      <c r="D14" s="148" t="s">
        <v>85</v>
      </c>
      <c r="E14" s="147" t="s">
        <v>45</v>
      </c>
      <c r="F14" s="62">
        <f t="shared" si="0"/>
        <v>17.14</v>
      </c>
      <c r="G14" s="67">
        <v>17.14</v>
      </c>
      <c r="H14" s="67"/>
      <c r="I14" s="67"/>
      <c r="J14" s="194"/>
      <c r="K14" s="194"/>
    </row>
    <row r="15" spans="1:11" ht="19.5" customHeight="1">
      <c r="A15" s="139"/>
      <c r="B15" s="147">
        <v>210</v>
      </c>
      <c r="C15" s="148"/>
      <c r="D15" s="148"/>
      <c r="E15" s="147" t="s">
        <v>48</v>
      </c>
      <c r="F15" s="62">
        <f t="shared" si="0"/>
        <v>15.81</v>
      </c>
      <c r="G15" s="67">
        <v>15.81</v>
      </c>
      <c r="H15" s="67"/>
      <c r="I15" s="67"/>
      <c r="J15" s="194"/>
      <c r="K15" s="194"/>
    </row>
    <row r="16" spans="1:11" s="71" customFormat="1" ht="19.5" customHeight="1">
      <c r="A16" s="152"/>
      <c r="B16" s="147"/>
      <c r="C16" s="148" t="s">
        <v>89</v>
      </c>
      <c r="D16" s="148"/>
      <c r="E16" s="147" t="s">
        <v>50</v>
      </c>
      <c r="F16" s="62">
        <f t="shared" si="0"/>
        <v>15.81</v>
      </c>
      <c r="G16" s="62">
        <v>15.81</v>
      </c>
      <c r="H16" s="62"/>
      <c r="I16" s="62"/>
      <c r="J16" s="152"/>
      <c r="K16" s="159"/>
    </row>
    <row r="17" spans="1:11" ht="19.5" customHeight="1">
      <c r="A17" s="139"/>
      <c r="B17" s="147">
        <v>210</v>
      </c>
      <c r="C17" s="148" t="s">
        <v>90</v>
      </c>
      <c r="D17" s="148" t="s">
        <v>82</v>
      </c>
      <c r="E17" s="147" t="s">
        <v>52</v>
      </c>
      <c r="F17" s="62">
        <f t="shared" si="0"/>
        <v>15.81</v>
      </c>
      <c r="G17" s="67">
        <v>15.81</v>
      </c>
      <c r="H17" s="67"/>
      <c r="I17" s="67"/>
      <c r="J17" s="139"/>
      <c r="K17" s="139"/>
    </row>
    <row r="18" spans="1:11" ht="19.5" customHeight="1">
      <c r="A18" s="139"/>
      <c r="B18" s="147">
        <v>221</v>
      </c>
      <c r="C18" s="148"/>
      <c r="D18" s="148"/>
      <c r="E18" s="147" t="s">
        <v>53</v>
      </c>
      <c r="F18" s="62">
        <f t="shared" si="0"/>
        <v>13.34</v>
      </c>
      <c r="G18" s="67">
        <v>13.34</v>
      </c>
      <c r="H18" s="67"/>
      <c r="I18" s="67"/>
      <c r="J18" s="139"/>
      <c r="K18" s="139"/>
    </row>
    <row r="19" spans="1:11" ht="19.5" customHeight="1">
      <c r="A19" s="139"/>
      <c r="B19" s="147"/>
      <c r="C19" s="148" t="s">
        <v>91</v>
      </c>
      <c r="D19" s="148"/>
      <c r="E19" s="147" t="s">
        <v>54</v>
      </c>
      <c r="F19" s="62">
        <f t="shared" si="0"/>
        <v>13.34</v>
      </c>
      <c r="G19" s="67">
        <v>13.34</v>
      </c>
      <c r="H19" s="67"/>
      <c r="I19" s="67"/>
      <c r="J19" s="139"/>
      <c r="K19" s="139"/>
    </row>
    <row r="20" spans="1:11" ht="19.5" customHeight="1">
      <c r="A20" s="139"/>
      <c r="B20" s="64"/>
      <c r="C20" s="64"/>
      <c r="D20" s="64"/>
      <c r="E20" s="70"/>
      <c r="F20" s="62">
        <f t="shared" si="0"/>
        <v>13.34</v>
      </c>
      <c r="G20" s="67">
        <v>13.34</v>
      </c>
      <c r="H20" s="67"/>
      <c r="I20" s="67"/>
      <c r="J20" s="139"/>
      <c r="K20" s="139"/>
    </row>
    <row r="21" spans="1:11" ht="19.5" customHeight="1">
      <c r="A21" s="139"/>
      <c r="B21" s="64"/>
      <c r="C21" s="69"/>
      <c r="D21" s="64"/>
      <c r="E21" s="70"/>
      <c r="F21" s="67"/>
      <c r="G21" s="67"/>
      <c r="H21" s="67"/>
      <c r="I21" s="67"/>
      <c r="J21" s="139"/>
      <c r="K21" s="139"/>
    </row>
    <row r="22" spans="1:11" ht="19.5" customHeight="1">
      <c r="A22" s="139"/>
      <c r="B22" s="64"/>
      <c r="C22" s="69"/>
      <c r="D22" s="69"/>
      <c r="E22" s="70"/>
      <c r="F22" s="67"/>
      <c r="G22" s="67"/>
      <c r="H22" s="67"/>
      <c r="I22" s="67"/>
      <c r="J22" s="139"/>
      <c r="K22" s="139"/>
    </row>
  </sheetData>
  <sheetProtection/>
  <mergeCells count="7">
    <mergeCell ref="A1:K1"/>
    <mergeCell ref="J2:K2"/>
    <mergeCell ref="J3:K3"/>
    <mergeCell ref="B4:D4"/>
    <mergeCell ref="F4:K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 topLeftCell="A1">
      <selection activeCell="A28" sqref="A28:IV31"/>
    </sheetView>
  </sheetViews>
  <sheetFormatPr defaultColWidth="9.33203125" defaultRowHeight="11.25"/>
  <cols>
    <col min="1" max="1" width="4.33203125" style="63" customWidth="1"/>
    <col min="2" max="3" width="4.33203125" style="63" bestFit="1" customWidth="1"/>
    <col min="4" max="4" width="43.5" style="63" customWidth="1"/>
    <col min="5" max="5" width="11.33203125" style="63" customWidth="1"/>
    <col min="6" max="6" width="11" style="63" bestFit="1" customWidth="1"/>
    <col min="7" max="7" width="13.33203125" style="63" customWidth="1"/>
    <col min="8" max="8" width="12.66015625" style="63" customWidth="1"/>
    <col min="9" max="9" width="13.16015625" style="63" customWidth="1"/>
    <col min="10" max="10" width="13" style="63" customWidth="1"/>
    <col min="11" max="11" width="12.83203125" style="63" customWidth="1"/>
    <col min="12" max="237" width="9.16015625" style="63" customWidth="1"/>
    <col min="238" max="16384" width="9.33203125" style="63" customWidth="1"/>
  </cols>
  <sheetData>
    <row r="1" spans="1:11" ht="30" customHeight="1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/>
      <c r="B2"/>
      <c r="C2"/>
      <c r="D2"/>
      <c r="E2"/>
      <c r="F2"/>
      <c r="G2"/>
      <c r="K2" s="170" t="s">
        <v>122</v>
      </c>
    </row>
    <row r="3" spans="1:11" ht="18" customHeight="1">
      <c r="A3" s="47" t="s">
        <v>123</v>
      </c>
      <c r="B3" s="144"/>
      <c r="C3" s="144"/>
      <c r="D3" s="144" t="s">
        <v>1</v>
      </c>
      <c r="E3" s="176"/>
      <c r="F3"/>
      <c r="G3" s="177"/>
      <c r="K3" s="185" t="s">
        <v>27</v>
      </c>
    </row>
    <row r="4" spans="1:11" s="71" customFormat="1" ht="18" customHeight="1">
      <c r="A4" s="82" t="s">
        <v>76</v>
      </c>
      <c r="B4" s="82"/>
      <c r="C4" s="82"/>
      <c r="D4" s="178" t="s">
        <v>77</v>
      </c>
      <c r="E4" s="52" t="s">
        <v>124</v>
      </c>
      <c r="F4" s="52"/>
      <c r="G4" s="52"/>
      <c r="H4" s="52"/>
      <c r="I4" s="52"/>
      <c r="J4" s="52"/>
      <c r="K4" s="52"/>
    </row>
    <row r="5" spans="1:11" s="71" customFormat="1" ht="19.5" customHeight="1">
      <c r="A5" s="179" t="s">
        <v>78</v>
      </c>
      <c r="B5" s="179" t="s">
        <v>79</v>
      </c>
      <c r="C5" s="179" t="s">
        <v>80</v>
      </c>
      <c r="D5" s="180"/>
      <c r="E5" s="52" t="s">
        <v>64</v>
      </c>
      <c r="F5" s="52" t="s">
        <v>32</v>
      </c>
      <c r="G5" s="52"/>
      <c r="H5" s="52" t="s">
        <v>36</v>
      </c>
      <c r="I5" s="52" t="s">
        <v>38</v>
      </c>
      <c r="J5" s="52" t="s">
        <v>40</v>
      </c>
      <c r="K5" s="52" t="s">
        <v>42</v>
      </c>
    </row>
    <row r="6" spans="1:11" s="71" customFormat="1" ht="60.75" customHeight="1">
      <c r="A6" s="181"/>
      <c r="B6" s="181"/>
      <c r="C6" s="181"/>
      <c r="D6" s="182"/>
      <c r="E6" s="52"/>
      <c r="F6" s="52" t="s">
        <v>67</v>
      </c>
      <c r="G6" s="52" t="s">
        <v>34</v>
      </c>
      <c r="H6" s="52"/>
      <c r="I6" s="52"/>
      <c r="J6" s="52"/>
      <c r="K6" s="52"/>
    </row>
    <row r="7" spans="1:11" s="71" customFormat="1" ht="19.5" customHeight="1">
      <c r="A7" s="163"/>
      <c r="B7" s="163"/>
      <c r="C7" s="163"/>
      <c r="D7" s="146" t="s">
        <v>64</v>
      </c>
      <c r="E7" s="183">
        <f>E8+E11+E15+E18</f>
        <v>216.09</v>
      </c>
      <c r="F7" s="183">
        <f>F8+F11+F15+F18</f>
        <v>216.09</v>
      </c>
      <c r="G7" s="52"/>
      <c r="H7" s="52"/>
      <c r="I7" s="183"/>
      <c r="J7" s="52"/>
      <c r="K7" s="52"/>
    </row>
    <row r="8" spans="1:11" ht="15" customHeight="1">
      <c r="A8" s="147">
        <v>207</v>
      </c>
      <c r="B8" s="148"/>
      <c r="C8" s="148"/>
      <c r="D8" s="147" t="s">
        <v>33</v>
      </c>
      <c r="E8" s="184">
        <v>149.25</v>
      </c>
      <c r="F8" s="184">
        <v>149.25</v>
      </c>
      <c r="G8" s="113"/>
      <c r="H8" s="139"/>
      <c r="I8" s="183"/>
      <c r="J8" s="139"/>
      <c r="K8" s="139"/>
    </row>
    <row r="9" spans="1:11" ht="15" customHeight="1">
      <c r="A9" s="147"/>
      <c r="B9" s="148" t="s">
        <v>82</v>
      </c>
      <c r="C9" s="148"/>
      <c r="D9" s="147" t="s">
        <v>35</v>
      </c>
      <c r="E9" s="184">
        <v>149.25</v>
      </c>
      <c r="F9" s="184">
        <v>149.25</v>
      </c>
      <c r="G9" s="113"/>
      <c r="H9" s="139"/>
      <c r="I9" s="183"/>
      <c r="J9" s="139"/>
      <c r="K9" s="139"/>
    </row>
    <row r="10" spans="1:11" ht="15" customHeight="1">
      <c r="A10" s="147">
        <v>207</v>
      </c>
      <c r="B10" s="148" t="s">
        <v>83</v>
      </c>
      <c r="C10" s="148" t="s">
        <v>84</v>
      </c>
      <c r="D10" s="147" t="s">
        <v>37</v>
      </c>
      <c r="E10" s="184">
        <v>149.25</v>
      </c>
      <c r="F10" s="184">
        <v>149.25</v>
      </c>
      <c r="G10" s="113"/>
      <c r="H10" s="139"/>
      <c r="I10" s="183"/>
      <c r="J10" s="139"/>
      <c r="K10" s="139"/>
    </row>
    <row r="11" spans="1:11" ht="15" customHeight="1">
      <c r="A11" s="147">
        <v>208</v>
      </c>
      <c r="B11" s="148"/>
      <c r="C11" s="148"/>
      <c r="D11" s="147" t="s">
        <v>39</v>
      </c>
      <c r="E11" s="184">
        <f aca="true" t="shared" si="0" ref="E8:E19">F11</f>
        <v>37.69</v>
      </c>
      <c r="F11" s="184">
        <v>37.69</v>
      </c>
      <c r="G11" s="113"/>
      <c r="H11" s="139"/>
      <c r="I11" s="183"/>
      <c r="J11" s="139"/>
      <c r="K11" s="139"/>
    </row>
    <row r="12" spans="1:11" ht="15" customHeight="1">
      <c r="A12" s="147"/>
      <c r="B12" s="148" t="s">
        <v>85</v>
      </c>
      <c r="C12" s="148"/>
      <c r="D12" s="147" t="s">
        <v>86</v>
      </c>
      <c r="E12" s="184">
        <f t="shared" si="0"/>
        <v>20.55</v>
      </c>
      <c r="F12" s="184">
        <v>20.55</v>
      </c>
      <c r="G12" s="113"/>
      <c r="H12" s="139"/>
      <c r="I12" s="183"/>
      <c r="J12" s="139"/>
      <c r="K12" s="139"/>
    </row>
    <row r="13" spans="1:11" ht="15" customHeight="1">
      <c r="A13" s="147">
        <v>208</v>
      </c>
      <c r="B13" s="148" t="s">
        <v>87</v>
      </c>
      <c r="C13" s="148" t="s">
        <v>82</v>
      </c>
      <c r="D13" s="147" t="s">
        <v>88</v>
      </c>
      <c r="E13" s="184">
        <f t="shared" si="0"/>
        <v>20.55</v>
      </c>
      <c r="F13" s="184">
        <v>20.55</v>
      </c>
      <c r="G13" s="113"/>
      <c r="H13" s="139"/>
      <c r="I13" s="183"/>
      <c r="J13" s="139"/>
      <c r="K13" s="139"/>
    </row>
    <row r="14" spans="1:11" ht="15" customHeight="1">
      <c r="A14" s="147">
        <v>208</v>
      </c>
      <c r="B14" s="148" t="s">
        <v>87</v>
      </c>
      <c r="C14" s="148" t="s">
        <v>85</v>
      </c>
      <c r="D14" s="147" t="s">
        <v>45</v>
      </c>
      <c r="E14" s="184">
        <f t="shared" si="0"/>
        <v>17.14</v>
      </c>
      <c r="F14" s="184">
        <v>17.14</v>
      </c>
      <c r="G14" s="113"/>
      <c r="H14" s="139"/>
      <c r="I14" s="183"/>
      <c r="J14" s="139"/>
      <c r="K14" s="139"/>
    </row>
    <row r="15" spans="1:11" ht="15" customHeight="1">
      <c r="A15" s="147">
        <v>210</v>
      </c>
      <c r="B15" s="148"/>
      <c r="C15" s="148"/>
      <c r="D15" s="147" t="s">
        <v>48</v>
      </c>
      <c r="E15" s="184">
        <f t="shared" si="0"/>
        <v>15.81</v>
      </c>
      <c r="F15" s="184">
        <v>15.81</v>
      </c>
      <c r="G15" s="113"/>
      <c r="H15" s="139"/>
      <c r="I15" s="183"/>
      <c r="J15" s="139"/>
      <c r="K15" s="139"/>
    </row>
    <row r="16" spans="1:11" ht="15" customHeight="1">
      <c r="A16" s="147"/>
      <c r="B16" s="148" t="s">
        <v>89</v>
      </c>
      <c r="C16" s="148"/>
      <c r="D16" s="147" t="s">
        <v>50</v>
      </c>
      <c r="E16" s="184">
        <f t="shared" si="0"/>
        <v>15.81</v>
      </c>
      <c r="F16" s="184">
        <v>15.81</v>
      </c>
      <c r="G16" s="113"/>
      <c r="H16" s="139"/>
      <c r="I16" s="183"/>
      <c r="J16" s="139"/>
      <c r="K16" s="139"/>
    </row>
    <row r="17" spans="1:11" ht="15" customHeight="1">
      <c r="A17" s="147">
        <v>210</v>
      </c>
      <c r="B17" s="148" t="s">
        <v>90</v>
      </c>
      <c r="C17" s="148" t="s">
        <v>82</v>
      </c>
      <c r="D17" s="147" t="s">
        <v>52</v>
      </c>
      <c r="E17" s="184">
        <f t="shared" si="0"/>
        <v>15.81</v>
      </c>
      <c r="F17" s="184">
        <v>15.81</v>
      </c>
      <c r="G17" s="113"/>
      <c r="H17" s="139"/>
      <c r="I17" s="183"/>
      <c r="J17" s="139"/>
      <c r="K17" s="139"/>
    </row>
    <row r="18" spans="1:11" ht="15" customHeight="1">
      <c r="A18" s="147">
        <v>221</v>
      </c>
      <c r="B18" s="148"/>
      <c r="C18" s="148"/>
      <c r="D18" s="147" t="s">
        <v>53</v>
      </c>
      <c r="E18" s="184">
        <f t="shared" si="0"/>
        <v>13.34</v>
      </c>
      <c r="F18" s="184">
        <v>13.34</v>
      </c>
      <c r="G18" s="113"/>
      <c r="H18" s="139"/>
      <c r="I18" s="183"/>
      <c r="J18" s="139"/>
      <c r="K18" s="139"/>
    </row>
    <row r="19" spans="1:11" ht="15" customHeight="1">
      <c r="A19" s="147"/>
      <c r="B19" s="148" t="s">
        <v>91</v>
      </c>
      <c r="C19" s="148"/>
      <c r="D19" s="147" t="s">
        <v>54</v>
      </c>
      <c r="E19" s="184">
        <f t="shared" si="0"/>
        <v>13.34</v>
      </c>
      <c r="F19" s="184">
        <v>13.34</v>
      </c>
      <c r="G19" s="113"/>
      <c r="H19" s="139"/>
      <c r="I19" s="183"/>
      <c r="J19" s="139"/>
      <c r="K19" s="139"/>
    </row>
    <row r="20" spans="1:11" ht="15" customHeight="1">
      <c r="A20" s="163"/>
      <c r="B20" s="163"/>
      <c r="C20" s="163"/>
      <c r="D20" s="70"/>
      <c r="E20" s="183"/>
      <c r="F20" s="183"/>
      <c r="G20" s="113"/>
      <c r="H20" s="139"/>
      <c r="I20" s="183"/>
      <c r="J20" s="139"/>
      <c r="K20" s="139"/>
    </row>
    <row r="21" spans="1:11" ht="15" customHeight="1">
      <c r="A21" s="163"/>
      <c r="B21" s="163"/>
      <c r="C21" s="163"/>
      <c r="D21" s="70"/>
      <c r="E21" s="183"/>
      <c r="F21" s="183"/>
      <c r="G21" s="113"/>
      <c r="H21" s="139"/>
      <c r="I21" s="183"/>
      <c r="J21" s="139"/>
      <c r="K21" s="139"/>
    </row>
    <row r="22" spans="1:11" ht="15" customHeight="1">
      <c r="A22" s="163"/>
      <c r="B22" s="163"/>
      <c r="C22" s="163"/>
      <c r="D22" s="70"/>
      <c r="E22" s="183"/>
      <c r="F22" s="183"/>
      <c r="G22" s="113"/>
      <c r="H22" s="139"/>
      <c r="I22" s="183"/>
      <c r="J22" s="139"/>
      <c r="K22" s="139"/>
    </row>
    <row r="23" spans="1:11" ht="15" customHeight="1">
      <c r="A23" s="163"/>
      <c r="B23" s="163"/>
      <c r="C23" s="163"/>
      <c r="D23" s="70"/>
      <c r="E23" s="183"/>
      <c r="F23" s="183"/>
      <c r="G23" s="113"/>
      <c r="H23" s="139"/>
      <c r="I23" s="183"/>
      <c r="J23" s="139"/>
      <c r="K23" s="139"/>
    </row>
    <row r="24" spans="1:11" ht="15" customHeight="1">
      <c r="A24" s="163"/>
      <c r="B24" s="163"/>
      <c r="C24" s="163"/>
      <c r="D24" s="70"/>
      <c r="E24" s="183"/>
      <c r="F24" s="183"/>
      <c r="G24" s="113"/>
      <c r="H24" s="139"/>
      <c r="I24" s="183"/>
      <c r="J24" s="139"/>
      <c r="K24" s="139"/>
    </row>
    <row r="25" spans="1:11" ht="15" customHeight="1">
      <c r="A25" s="163"/>
      <c r="B25" s="163"/>
      <c r="C25" s="163"/>
      <c r="D25" s="70"/>
      <c r="E25" s="183"/>
      <c r="F25" s="183"/>
      <c r="G25" s="113"/>
      <c r="H25" s="139"/>
      <c r="I25" s="183"/>
      <c r="J25" s="139"/>
      <c r="K25" s="139"/>
    </row>
    <row r="26" spans="1:11" ht="15" customHeight="1">
      <c r="A26" s="163"/>
      <c r="B26" s="163"/>
      <c r="C26" s="163"/>
      <c r="D26" s="70"/>
      <c r="E26" s="183"/>
      <c r="F26" s="183"/>
      <c r="G26" s="139"/>
      <c r="H26" s="139"/>
      <c r="I26" s="183"/>
      <c r="J26" s="139"/>
      <c r="K26" s="139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27" sqref="A27:IV31"/>
    </sheetView>
  </sheetViews>
  <sheetFormatPr defaultColWidth="9.16015625" defaultRowHeight="12.75" customHeight="1"/>
  <cols>
    <col min="1" max="1" width="7.33203125" style="166" customWidth="1"/>
    <col min="2" max="2" width="9.16015625" style="167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92" t="s">
        <v>125</v>
      </c>
      <c r="B1" s="92"/>
      <c r="C1" s="92"/>
      <c r="D1" s="92"/>
      <c r="E1" s="92"/>
      <c r="F1" s="92"/>
    </row>
    <row r="2" spans="1:6" ht="15.75" customHeight="1">
      <c r="A2" s="168"/>
      <c r="B2" s="169"/>
      <c r="C2" s="92"/>
      <c r="D2" s="92"/>
      <c r="F2" s="170" t="s">
        <v>126</v>
      </c>
    </row>
    <row r="3" spans="1:6" s="63" customFormat="1" ht="15.75" customHeight="1">
      <c r="A3" s="47" t="s">
        <v>127</v>
      </c>
      <c r="B3" s="47"/>
      <c r="C3" s="48"/>
      <c r="D3" s="48"/>
      <c r="F3" s="170" t="s">
        <v>27</v>
      </c>
    </row>
    <row r="4" spans="1:6" s="71" customFormat="1" ht="24" customHeight="1">
      <c r="A4" s="171" t="s">
        <v>76</v>
      </c>
      <c r="B4" s="171"/>
      <c r="C4" s="81" t="s">
        <v>77</v>
      </c>
      <c r="D4" s="81" t="s">
        <v>128</v>
      </c>
      <c r="E4" s="81"/>
      <c r="F4" s="81"/>
    </row>
    <row r="5" spans="1:6" s="71" customFormat="1" ht="22.5" customHeight="1">
      <c r="A5" s="171" t="s">
        <v>78</v>
      </c>
      <c r="B5" s="172" t="s">
        <v>79</v>
      </c>
      <c r="C5" s="81"/>
      <c r="D5" s="81" t="s">
        <v>64</v>
      </c>
      <c r="E5" s="81" t="s">
        <v>129</v>
      </c>
      <c r="F5" s="81" t="s">
        <v>130</v>
      </c>
    </row>
    <row r="6" spans="1:6" s="71" customFormat="1" ht="19.5" customHeight="1">
      <c r="A6" s="171"/>
      <c r="B6" s="172"/>
      <c r="C6" s="81" t="s">
        <v>131</v>
      </c>
      <c r="D6" s="173">
        <f aca="true" t="shared" si="0" ref="D6:D13">E6+F6</f>
        <v>216.08999999999997</v>
      </c>
      <c r="E6" s="174">
        <f>E7+E15+E22</f>
        <v>184.52999999999997</v>
      </c>
      <c r="F6" s="174">
        <f>F7+F15+F22</f>
        <v>31.560000000000002</v>
      </c>
    </row>
    <row r="7" spans="1:6" s="63" customFormat="1" ht="19.5" customHeight="1">
      <c r="A7" s="65" t="s">
        <v>132</v>
      </c>
      <c r="B7" s="65"/>
      <c r="C7" s="66" t="s">
        <v>68</v>
      </c>
      <c r="D7" s="173">
        <f t="shared" si="0"/>
        <v>167.76999999999998</v>
      </c>
      <c r="E7" s="173">
        <f>E10+E8+E9+E12+E11+E14+E13</f>
        <v>167.46999999999997</v>
      </c>
      <c r="F7" s="173">
        <f>F10+F8+F9+F12+F11+F14+F13</f>
        <v>0.3</v>
      </c>
    </row>
    <row r="8" spans="1:6" s="63" customFormat="1" ht="19.5" customHeight="1">
      <c r="A8" s="65"/>
      <c r="B8" s="65" t="s">
        <v>82</v>
      </c>
      <c r="C8" s="66" t="s">
        <v>133</v>
      </c>
      <c r="D8" s="173">
        <f t="shared" si="0"/>
        <v>67.8</v>
      </c>
      <c r="E8" s="173">
        <v>67.8</v>
      </c>
      <c r="F8" s="136"/>
    </row>
    <row r="9" spans="1:6" s="63" customFormat="1" ht="19.5" customHeight="1">
      <c r="A9" s="65"/>
      <c r="B9" s="65" t="s">
        <v>91</v>
      </c>
      <c r="C9" s="66" t="s">
        <v>134</v>
      </c>
      <c r="D9" s="173">
        <f t="shared" si="0"/>
        <v>47.72</v>
      </c>
      <c r="E9" s="173">
        <v>47.72</v>
      </c>
      <c r="F9" s="136"/>
    </row>
    <row r="10" spans="1:6" s="63" customFormat="1" ht="19.5" customHeight="1">
      <c r="A10" s="65"/>
      <c r="B10" s="65" t="s">
        <v>135</v>
      </c>
      <c r="C10" s="66" t="s">
        <v>136</v>
      </c>
      <c r="D10" s="173">
        <f t="shared" si="0"/>
        <v>5.66</v>
      </c>
      <c r="E10" s="173">
        <v>5.66</v>
      </c>
      <c r="F10" s="136"/>
    </row>
    <row r="11" spans="1:6" s="63" customFormat="1" ht="19.5" customHeight="1">
      <c r="A11" s="65"/>
      <c r="B11" s="65" t="s">
        <v>137</v>
      </c>
      <c r="C11" s="65" t="s">
        <v>138</v>
      </c>
      <c r="D11" s="173">
        <f t="shared" si="0"/>
        <v>17.14</v>
      </c>
      <c r="E11" s="173">
        <v>17.14</v>
      </c>
      <c r="F11" s="136"/>
    </row>
    <row r="12" spans="1:6" s="63" customFormat="1" ht="19.5" customHeight="1">
      <c r="A12" s="65"/>
      <c r="B12" s="65" t="s">
        <v>139</v>
      </c>
      <c r="C12" s="65" t="s">
        <v>140</v>
      </c>
      <c r="D12" s="173">
        <f t="shared" si="0"/>
        <v>11.52</v>
      </c>
      <c r="E12" s="173">
        <v>11.52</v>
      </c>
      <c r="F12" s="136"/>
    </row>
    <row r="13" spans="1:6" s="63" customFormat="1" ht="19.5" customHeight="1">
      <c r="A13" s="65"/>
      <c r="B13" s="65" t="s">
        <v>141</v>
      </c>
      <c r="C13" s="65" t="s">
        <v>142</v>
      </c>
      <c r="D13" s="173">
        <f t="shared" si="0"/>
        <v>4.59</v>
      </c>
      <c r="E13" s="173">
        <v>4.29</v>
      </c>
      <c r="F13" s="136">
        <v>0.3</v>
      </c>
    </row>
    <row r="14" spans="1:6" s="63" customFormat="1" ht="19.5" customHeight="1">
      <c r="A14" s="65"/>
      <c r="B14" s="65" t="s">
        <v>143</v>
      </c>
      <c r="C14" s="65" t="s">
        <v>144</v>
      </c>
      <c r="D14" s="173">
        <f aca="true" t="shared" si="1" ref="D14:D25">E14+F14</f>
        <v>13.34</v>
      </c>
      <c r="E14" s="173">
        <v>13.34</v>
      </c>
      <c r="F14" s="136"/>
    </row>
    <row r="15" spans="1:6" s="63" customFormat="1" ht="19.5" customHeight="1">
      <c r="A15" s="65" t="s">
        <v>145</v>
      </c>
      <c r="B15" s="65"/>
      <c r="C15" s="66" t="s">
        <v>69</v>
      </c>
      <c r="D15" s="173">
        <f t="shared" si="1"/>
        <v>31.26</v>
      </c>
      <c r="E15" s="175"/>
      <c r="F15" s="173">
        <f>F16+F17+F18+F19+F20+F21</f>
        <v>31.26</v>
      </c>
    </row>
    <row r="16" spans="1:6" s="63" customFormat="1" ht="19.5" customHeight="1">
      <c r="A16" s="65"/>
      <c r="B16" s="65" t="s">
        <v>82</v>
      </c>
      <c r="C16" s="66" t="s">
        <v>146</v>
      </c>
      <c r="D16" s="173">
        <f t="shared" si="1"/>
        <v>2.09</v>
      </c>
      <c r="E16" s="175"/>
      <c r="F16" s="173">
        <v>2.09</v>
      </c>
    </row>
    <row r="17" spans="1:6" s="63" customFormat="1" ht="19.5" customHeight="1">
      <c r="A17" s="65"/>
      <c r="B17" s="65" t="s">
        <v>147</v>
      </c>
      <c r="C17" s="66" t="s">
        <v>148</v>
      </c>
      <c r="D17" s="173">
        <f t="shared" si="1"/>
        <v>2.66</v>
      </c>
      <c r="E17" s="175"/>
      <c r="F17" s="173">
        <v>2.66</v>
      </c>
    </row>
    <row r="18" spans="1:6" s="63" customFormat="1" ht="19.5" customHeight="1">
      <c r="A18" s="65"/>
      <c r="B18" s="65" t="s">
        <v>149</v>
      </c>
      <c r="C18" s="66" t="s">
        <v>150</v>
      </c>
      <c r="D18" s="173">
        <f t="shared" si="1"/>
        <v>2.22</v>
      </c>
      <c r="E18" s="175"/>
      <c r="F18" s="173">
        <v>2.22</v>
      </c>
    </row>
    <row r="19" spans="1:6" s="63" customFormat="1" ht="19.5" customHeight="1">
      <c r="A19" s="65"/>
      <c r="B19" s="65" t="s">
        <v>151</v>
      </c>
      <c r="C19" s="66" t="s">
        <v>152</v>
      </c>
      <c r="D19" s="173">
        <f t="shared" si="1"/>
        <v>1.9</v>
      </c>
      <c r="E19" s="175"/>
      <c r="F19" s="173">
        <v>1.9</v>
      </c>
    </row>
    <row r="20" spans="1:6" s="63" customFormat="1" ht="19.5" customHeight="1">
      <c r="A20" s="65"/>
      <c r="B20" s="65" t="s">
        <v>153</v>
      </c>
      <c r="C20" s="66" t="s">
        <v>154</v>
      </c>
      <c r="D20" s="173">
        <f t="shared" si="1"/>
        <v>15.5</v>
      </c>
      <c r="E20" s="175"/>
      <c r="F20" s="173">
        <v>15.5</v>
      </c>
    </row>
    <row r="21" spans="1:6" s="63" customFormat="1" ht="19.5" customHeight="1">
      <c r="A21" s="65"/>
      <c r="B21" s="65" t="s">
        <v>84</v>
      </c>
      <c r="C21" s="66" t="s">
        <v>155</v>
      </c>
      <c r="D21" s="173">
        <f t="shared" si="1"/>
        <v>6.89</v>
      </c>
      <c r="E21" s="175"/>
      <c r="F21" s="173">
        <v>6.89</v>
      </c>
    </row>
    <row r="22" spans="1:6" s="63" customFormat="1" ht="19.5" customHeight="1">
      <c r="A22" s="65" t="s">
        <v>156</v>
      </c>
      <c r="B22" s="65"/>
      <c r="C22" s="66" t="s">
        <v>157</v>
      </c>
      <c r="D22" s="173">
        <f t="shared" si="1"/>
        <v>17.06</v>
      </c>
      <c r="E22" s="173">
        <f>E23+E24+E25</f>
        <v>17.06</v>
      </c>
      <c r="F22" s="136"/>
    </row>
    <row r="23" spans="1:6" s="63" customFormat="1" ht="19.5" customHeight="1">
      <c r="A23" s="65"/>
      <c r="B23" s="65" t="s">
        <v>82</v>
      </c>
      <c r="C23" s="66" t="s">
        <v>158</v>
      </c>
      <c r="D23" s="173">
        <f t="shared" si="1"/>
        <v>12.13</v>
      </c>
      <c r="E23" s="173">
        <v>12.13</v>
      </c>
      <c r="F23" s="136"/>
    </row>
    <row r="24" spans="1:6" s="63" customFormat="1" ht="19.5" customHeight="1">
      <c r="A24" s="65"/>
      <c r="B24" s="65" t="s">
        <v>91</v>
      </c>
      <c r="C24" s="66" t="s">
        <v>159</v>
      </c>
      <c r="D24" s="173">
        <f t="shared" si="1"/>
        <v>4.91</v>
      </c>
      <c r="E24" s="173">
        <v>4.91</v>
      </c>
      <c r="F24" s="136"/>
    </row>
    <row r="25" spans="1:6" s="63" customFormat="1" ht="19.5" customHeight="1">
      <c r="A25" s="65"/>
      <c r="B25" s="65" t="s">
        <v>160</v>
      </c>
      <c r="C25" s="66" t="s">
        <v>161</v>
      </c>
      <c r="D25" s="173">
        <f t="shared" si="1"/>
        <v>0.02</v>
      </c>
      <c r="E25" s="173">
        <v>0.02</v>
      </c>
      <c r="F25" s="13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A12" sqref="A12:IV15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56" customFormat="1" ht="27">
      <c r="A1" s="123" t="s">
        <v>162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63" customFormat="1" ht="17.25" customHeight="1">
      <c r="A2" s="157"/>
      <c r="B2" s="158"/>
      <c r="C2" s="158"/>
      <c r="D2" s="158"/>
      <c r="E2" s="158"/>
      <c r="F2" s="158"/>
      <c r="G2" s="158"/>
      <c r="H2" s="158"/>
      <c r="K2" s="154" t="s">
        <v>163</v>
      </c>
    </row>
    <row r="3" spans="1:11" ht="18.75" customHeight="1">
      <c r="A3" s="47" t="s">
        <v>123</v>
      </c>
      <c r="B3" s="47"/>
      <c r="C3" s="48"/>
      <c r="D3" s="144"/>
      <c r="E3" s="144"/>
      <c r="F3" s="144"/>
      <c r="G3" s="144"/>
      <c r="H3" s="144"/>
      <c r="K3" s="155" t="s">
        <v>27</v>
      </c>
    </row>
    <row r="4" spans="1:11" s="40" customFormat="1" ht="27" customHeight="1">
      <c r="A4" s="82" t="s">
        <v>61</v>
      </c>
      <c r="B4" s="82" t="s">
        <v>76</v>
      </c>
      <c r="C4" s="82"/>
      <c r="D4" s="82"/>
      <c r="E4" s="81" t="s">
        <v>77</v>
      </c>
      <c r="F4" s="81" t="s">
        <v>114</v>
      </c>
      <c r="G4" s="81"/>
      <c r="H4" s="81"/>
      <c r="I4" s="81"/>
      <c r="J4" s="81"/>
      <c r="K4" s="81"/>
    </row>
    <row r="5" spans="1:11" s="40" customFormat="1" ht="36.75" customHeight="1">
      <c r="A5" s="82"/>
      <c r="B5" s="82" t="s">
        <v>78</v>
      </c>
      <c r="C5" s="82" t="s">
        <v>79</v>
      </c>
      <c r="D5" s="81" t="s">
        <v>80</v>
      </c>
      <c r="E5" s="81"/>
      <c r="F5" s="81" t="s">
        <v>64</v>
      </c>
      <c r="G5" s="52" t="s">
        <v>117</v>
      </c>
      <c r="H5" s="52" t="s">
        <v>118</v>
      </c>
      <c r="I5" s="52" t="s">
        <v>119</v>
      </c>
      <c r="J5" s="52" t="s">
        <v>99</v>
      </c>
      <c r="K5" s="52" t="s">
        <v>120</v>
      </c>
    </row>
    <row r="6" spans="1:11" s="63" customFormat="1" ht="12.75" customHeight="1">
      <c r="A6" s="159"/>
      <c r="B6" s="160"/>
      <c r="C6" s="160"/>
      <c r="D6" s="159"/>
      <c r="E6" s="161" t="s">
        <v>64</v>
      </c>
      <c r="F6" s="162"/>
      <c r="G6" s="162"/>
      <c r="H6" s="162"/>
      <c r="I6" s="162"/>
      <c r="J6" s="159"/>
      <c r="K6" s="159"/>
    </row>
    <row r="7" spans="1:11" s="63" customFormat="1" ht="36" customHeight="1">
      <c r="A7" s="153" t="s">
        <v>164</v>
      </c>
      <c r="B7" s="160"/>
      <c r="C7" s="160"/>
      <c r="D7" s="159"/>
      <c r="E7" s="161" t="s">
        <v>67</v>
      </c>
      <c r="F7" s="162"/>
      <c r="G7" s="162"/>
      <c r="H7" s="162"/>
      <c r="I7" s="162"/>
      <c r="J7" s="159"/>
      <c r="K7" s="159"/>
    </row>
    <row r="8" spans="1:11" s="63" customFormat="1" ht="12.75" customHeight="1">
      <c r="A8" s="160"/>
      <c r="B8" s="163" t="s">
        <v>165</v>
      </c>
      <c r="C8" s="163"/>
      <c r="D8" s="163"/>
      <c r="E8" s="70" t="s">
        <v>166</v>
      </c>
      <c r="F8" s="164"/>
      <c r="G8" s="164"/>
      <c r="H8" s="162"/>
      <c r="I8" s="162"/>
      <c r="J8" s="159"/>
      <c r="K8" s="159"/>
    </row>
    <row r="9" spans="1:11" s="63" customFormat="1" ht="12.75" customHeight="1">
      <c r="A9" s="160"/>
      <c r="B9" s="163"/>
      <c r="C9" s="163" t="s">
        <v>82</v>
      </c>
      <c r="D9" s="163"/>
      <c r="E9" s="70" t="s">
        <v>167</v>
      </c>
      <c r="F9" s="164"/>
      <c r="G9" s="164"/>
      <c r="H9" s="162"/>
      <c r="I9" s="162"/>
      <c r="J9" s="159"/>
      <c r="K9" s="159"/>
    </row>
    <row r="10" spans="1:11" ht="12.75" customHeight="1">
      <c r="A10" s="143"/>
      <c r="B10" s="163" t="s">
        <v>168</v>
      </c>
      <c r="C10" s="163" t="s">
        <v>168</v>
      </c>
      <c r="D10" s="163" t="s">
        <v>82</v>
      </c>
      <c r="E10" s="70" t="s">
        <v>169</v>
      </c>
      <c r="F10" s="165"/>
      <c r="G10" s="165"/>
      <c r="H10" s="143"/>
      <c r="I10" s="143"/>
      <c r="J10" s="143"/>
      <c r="K10" s="143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4"/>
  <sheetViews>
    <sheetView showGridLines="0" showZeros="0" workbookViewId="0" topLeftCell="A1">
      <selection activeCell="A1" sqref="A1:IV1"/>
    </sheetView>
  </sheetViews>
  <sheetFormatPr defaultColWidth="9.33203125" defaultRowHeight="11.25"/>
  <cols>
    <col min="1" max="1" width="24.16015625" style="63" customWidth="1"/>
    <col min="2" max="4" width="7.16015625" style="63" customWidth="1"/>
    <col min="5" max="5" width="19" style="63" customWidth="1"/>
    <col min="6" max="10" width="14.33203125" style="63" customWidth="1"/>
    <col min="11" max="16384" width="9.33203125" style="63" customWidth="1"/>
  </cols>
  <sheetData>
    <row r="1" ht="54.75" customHeight="1"/>
    <row r="2" spans="1:11" ht="57" customHeight="1">
      <c r="A2" s="72" t="s">
        <v>170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15.75" customHeight="1">
      <c r="K3" s="154" t="s">
        <v>171</v>
      </c>
    </row>
    <row r="4" spans="1:11" ht="22.5" customHeight="1">
      <c r="A4" s="47" t="s">
        <v>123</v>
      </c>
      <c r="B4" s="47"/>
      <c r="C4" s="48"/>
      <c r="D4" s="144"/>
      <c r="E4" s="144"/>
      <c r="F4" s="144"/>
      <c r="G4" s="144"/>
      <c r="H4" s="144"/>
      <c r="K4" s="155" t="s">
        <v>27</v>
      </c>
    </row>
    <row r="5" spans="1:11" s="71" customFormat="1" ht="24" customHeight="1">
      <c r="A5" s="82" t="s">
        <v>61</v>
      </c>
      <c r="B5" s="82" t="s">
        <v>76</v>
      </c>
      <c r="C5" s="82"/>
      <c r="D5" s="82"/>
      <c r="E5" s="81" t="s">
        <v>77</v>
      </c>
      <c r="F5" s="81" t="s">
        <v>114</v>
      </c>
      <c r="G5" s="81"/>
      <c r="H5" s="81"/>
      <c r="I5" s="81"/>
      <c r="J5" s="81"/>
      <c r="K5" s="81"/>
    </row>
    <row r="6" spans="1:11" s="71" customFormat="1" ht="40.5" customHeight="1">
      <c r="A6" s="82"/>
      <c r="B6" s="82" t="s">
        <v>78</v>
      </c>
      <c r="C6" s="82" t="s">
        <v>79</v>
      </c>
      <c r="D6" s="81" t="s">
        <v>80</v>
      </c>
      <c r="E6" s="81"/>
      <c r="F6" s="81" t="s">
        <v>64</v>
      </c>
      <c r="G6" s="52" t="s">
        <v>117</v>
      </c>
      <c r="H6" s="52" t="s">
        <v>118</v>
      </c>
      <c r="I6" s="52" t="s">
        <v>119</v>
      </c>
      <c r="J6" s="52" t="s">
        <v>99</v>
      </c>
      <c r="K6" s="52" t="s">
        <v>120</v>
      </c>
    </row>
    <row r="7" spans="1:11" s="71" customFormat="1" ht="23.25" customHeight="1">
      <c r="A7" s="153" t="s">
        <v>164</v>
      </c>
      <c r="B7" s="56"/>
      <c r="C7" s="56"/>
      <c r="D7" s="56"/>
      <c r="E7" s="57" t="s">
        <v>64</v>
      </c>
      <c r="F7" s="145">
        <f>SUM(G7:J7)</f>
        <v>0</v>
      </c>
      <c r="G7" s="145">
        <f>SUM(G8:G11)</f>
        <v>0</v>
      </c>
      <c r="H7" s="145">
        <f>SUM(H8:H11)</f>
        <v>0</v>
      </c>
      <c r="I7" s="145">
        <f>SUM(I8:I11)</f>
        <v>0</v>
      </c>
      <c r="J7" s="145">
        <f>SUM(J8:J11)</f>
        <v>0</v>
      </c>
      <c r="K7" s="152"/>
    </row>
    <row r="8" spans="1:11" ht="19.5" customHeight="1">
      <c r="A8" s="68"/>
      <c r="B8" s="150"/>
      <c r="C8" s="150"/>
      <c r="D8" s="150"/>
      <c r="E8" s="116"/>
      <c r="F8" s="113">
        <f>SUM(G8:J8)</f>
        <v>0</v>
      </c>
      <c r="G8" s="113"/>
      <c r="H8" s="113"/>
      <c r="I8" s="113"/>
      <c r="J8" s="113"/>
      <c r="K8" s="139"/>
    </row>
    <row r="9" spans="1:11" ht="19.5" customHeight="1">
      <c r="A9" s="68"/>
      <c r="B9" s="150"/>
      <c r="C9" s="150"/>
      <c r="D9" s="150"/>
      <c r="E9" s="116"/>
      <c r="F9" s="113">
        <f>SUM(G9:J9)</f>
        <v>0</v>
      </c>
      <c r="G9" s="113"/>
      <c r="H9" s="113"/>
      <c r="I9" s="113"/>
      <c r="J9" s="113"/>
      <c r="K9" s="139"/>
    </row>
    <row r="10" spans="1:11" ht="19.5" customHeight="1">
      <c r="A10" s="68"/>
      <c r="B10" s="150"/>
      <c r="C10" s="150"/>
      <c r="D10" s="150"/>
      <c r="E10" s="116"/>
      <c r="F10" s="113">
        <f>SUM(G10:J10)</f>
        <v>0</v>
      </c>
      <c r="G10" s="113"/>
      <c r="H10" s="113"/>
      <c r="I10" s="113"/>
      <c r="J10" s="113"/>
      <c r="K10" s="139"/>
    </row>
    <row r="11" spans="1:11" ht="19.5" customHeight="1">
      <c r="A11" s="149"/>
      <c r="B11" s="150"/>
      <c r="C11" s="150"/>
      <c r="D11" s="150"/>
      <c r="E11" s="116"/>
      <c r="F11" s="113"/>
      <c r="G11" s="113"/>
      <c r="H11" s="113"/>
      <c r="I11" s="113"/>
      <c r="J11" s="113"/>
      <c r="K11" s="139"/>
    </row>
    <row r="12" spans="1:10" ht="1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ht="12">
      <c r="G13" s="90"/>
    </row>
    <row r="14" ht="12">
      <c r="C14" s="90"/>
    </row>
  </sheetData>
  <sheetProtection/>
  <mergeCells count="6">
    <mergeCell ref="A2:K2"/>
    <mergeCell ref="A4:C4"/>
    <mergeCell ref="B5:D5"/>
    <mergeCell ref="F5:K5"/>
    <mergeCell ref="A5:A6"/>
    <mergeCell ref="E5:E6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1" sqref="A11:IV16"/>
    </sheetView>
  </sheetViews>
  <sheetFormatPr defaultColWidth="9.16015625" defaultRowHeight="11.25"/>
  <cols>
    <col min="1" max="1" width="34" style="63" customWidth="1"/>
    <col min="2" max="4" width="7.16015625" style="63" customWidth="1"/>
    <col min="5" max="5" width="17.83203125" style="63" customWidth="1"/>
    <col min="6" max="10" width="14.33203125" style="63" customWidth="1"/>
    <col min="11" max="11" width="11.33203125" style="63" customWidth="1"/>
    <col min="12" max="16384" width="9.16015625" style="63" customWidth="1"/>
  </cols>
  <sheetData>
    <row r="1" spans="1:11" ht="35.25" customHeight="1">
      <c r="A1" s="72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 customHeight="1">
      <c r="K2" s="74" t="s">
        <v>173</v>
      </c>
    </row>
    <row r="3" spans="1:11" ht="12">
      <c r="A3" s="47" t="s">
        <v>102</v>
      </c>
      <c r="B3" s="47"/>
      <c r="C3" s="48"/>
      <c r="D3" s="144"/>
      <c r="E3" s="144"/>
      <c r="F3" s="144"/>
      <c r="G3" s="144"/>
      <c r="H3" s="144"/>
      <c r="K3" s="141" t="s">
        <v>27</v>
      </c>
    </row>
    <row r="4" spans="1:11" s="71" customFormat="1" ht="24" customHeight="1">
      <c r="A4" s="82" t="s">
        <v>61</v>
      </c>
      <c r="B4" s="82" t="s">
        <v>76</v>
      </c>
      <c r="C4" s="82"/>
      <c r="D4" s="82"/>
      <c r="E4" s="81" t="s">
        <v>77</v>
      </c>
      <c r="F4" s="81" t="s">
        <v>114</v>
      </c>
      <c r="G4" s="81"/>
      <c r="H4" s="81"/>
      <c r="I4" s="81"/>
      <c r="J4" s="81"/>
      <c r="K4" s="81"/>
    </row>
    <row r="5" spans="1:11" s="71" customFormat="1" ht="40.5" customHeight="1">
      <c r="A5" s="82"/>
      <c r="B5" s="82" t="s">
        <v>78</v>
      </c>
      <c r="C5" s="82" t="s">
        <v>79</v>
      </c>
      <c r="D5" s="81" t="s">
        <v>80</v>
      </c>
      <c r="E5" s="81"/>
      <c r="F5" s="81" t="s">
        <v>64</v>
      </c>
      <c r="G5" s="52" t="s">
        <v>117</v>
      </c>
      <c r="H5" s="52" t="s">
        <v>118</v>
      </c>
      <c r="I5" s="52" t="s">
        <v>119</v>
      </c>
      <c r="J5" s="52" t="s">
        <v>99</v>
      </c>
      <c r="K5" s="52" t="s">
        <v>120</v>
      </c>
    </row>
    <row r="6" spans="1:11" s="71" customFormat="1" ht="21" customHeight="1">
      <c r="A6" s="55" t="s">
        <v>164</v>
      </c>
      <c r="B6" s="56"/>
      <c r="C6" s="56"/>
      <c r="D6" s="56"/>
      <c r="E6" s="57" t="s">
        <v>64</v>
      </c>
      <c r="F6" s="145">
        <f>SUM(G6:J6)</f>
        <v>0</v>
      </c>
      <c r="G6" s="145">
        <f>SUM(G7:G10)</f>
        <v>0</v>
      </c>
      <c r="H6" s="145">
        <f>SUM(H7:H10)</f>
        <v>0</v>
      </c>
      <c r="I6" s="145">
        <f>SUM(I7:I10)</f>
        <v>0</v>
      </c>
      <c r="J6" s="145">
        <f>SUM(J7:J10)</f>
        <v>0</v>
      </c>
      <c r="K6" s="152"/>
    </row>
    <row r="7" spans="1:11" ht="12">
      <c r="A7" s="68"/>
      <c r="B7" s="150"/>
      <c r="C7" s="150"/>
      <c r="D7" s="150"/>
      <c r="E7" s="116"/>
      <c r="F7" s="113">
        <f>SUM(G7:J7)</f>
        <v>0</v>
      </c>
      <c r="G7" s="113"/>
      <c r="H7" s="113"/>
      <c r="I7" s="113"/>
      <c r="J7" s="113"/>
      <c r="K7" s="139"/>
    </row>
    <row r="8" spans="1:11" ht="12">
      <c r="A8" s="68"/>
      <c r="B8" s="150"/>
      <c r="C8" s="150"/>
      <c r="D8" s="150"/>
      <c r="E8" s="116"/>
      <c r="F8" s="113">
        <f>SUM(G8:J8)</f>
        <v>0</v>
      </c>
      <c r="G8" s="113"/>
      <c r="H8" s="113"/>
      <c r="I8" s="113"/>
      <c r="J8" s="113"/>
      <c r="K8" s="139"/>
    </row>
    <row r="9" spans="1:11" ht="12">
      <c r="A9" s="68"/>
      <c r="B9" s="150"/>
      <c r="C9" s="150"/>
      <c r="D9" s="150"/>
      <c r="E9" s="116"/>
      <c r="F9" s="113">
        <f>SUM(G9:J9)</f>
        <v>0</v>
      </c>
      <c r="G9" s="113"/>
      <c r="H9" s="113"/>
      <c r="I9" s="113"/>
      <c r="J9" s="113"/>
      <c r="K9" s="139"/>
    </row>
    <row r="10" spans="1:11" ht="12">
      <c r="A10" s="149"/>
      <c r="B10" s="150"/>
      <c r="C10" s="150"/>
      <c r="D10" s="150"/>
      <c r="E10" s="116"/>
      <c r="F10" s="113"/>
      <c r="G10" s="113"/>
      <c r="H10" s="113"/>
      <c r="I10" s="113"/>
      <c r="J10" s="113"/>
      <c r="K10" s="139"/>
    </row>
    <row r="11" ht="12">
      <c r="C11" s="90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A23" sqref="A23:IV25"/>
    </sheetView>
  </sheetViews>
  <sheetFormatPr defaultColWidth="9.16015625" defaultRowHeight="11.25"/>
  <cols>
    <col min="1" max="1" width="34" style="63" customWidth="1"/>
    <col min="2" max="4" width="7.16015625" style="63" customWidth="1"/>
    <col min="5" max="5" width="32.83203125" style="63" customWidth="1"/>
    <col min="6" max="10" width="14.33203125" style="63" customWidth="1"/>
    <col min="11" max="11" width="11.33203125" style="63" customWidth="1"/>
    <col min="12" max="16384" width="9.16015625" style="63" customWidth="1"/>
  </cols>
  <sheetData>
    <row r="1" spans="1:11" ht="35.25" customHeight="1">
      <c r="A1" s="72" t="s">
        <v>174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.75" customHeight="1">
      <c r="K2" s="74" t="s">
        <v>175</v>
      </c>
    </row>
    <row r="3" spans="1:11" ht="12">
      <c r="A3" s="47" t="s">
        <v>26</v>
      </c>
      <c r="B3" s="47"/>
      <c r="C3" s="48"/>
      <c r="D3" s="144"/>
      <c r="E3" s="144"/>
      <c r="F3" s="144"/>
      <c r="G3" s="144"/>
      <c r="H3" s="144"/>
      <c r="K3" s="141" t="s">
        <v>27</v>
      </c>
    </row>
    <row r="4" spans="1:11" s="71" customFormat="1" ht="24" customHeight="1">
      <c r="A4" s="82" t="s">
        <v>61</v>
      </c>
      <c r="B4" s="82" t="s">
        <v>76</v>
      </c>
      <c r="C4" s="82"/>
      <c r="D4" s="82"/>
      <c r="E4" s="81" t="s">
        <v>77</v>
      </c>
      <c r="F4" s="81" t="s">
        <v>114</v>
      </c>
      <c r="G4" s="81"/>
      <c r="H4" s="81"/>
      <c r="I4" s="81"/>
      <c r="J4" s="81"/>
      <c r="K4" s="81"/>
    </row>
    <row r="5" spans="1:11" s="71" customFormat="1" ht="40.5" customHeight="1">
      <c r="A5" s="82"/>
      <c r="B5" s="82" t="s">
        <v>78</v>
      </c>
      <c r="C5" s="82" t="s">
        <v>79</v>
      </c>
      <c r="D5" s="81" t="s">
        <v>80</v>
      </c>
      <c r="E5" s="81"/>
      <c r="F5" s="81" t="s">
        <v>64</v>
      </c>
      <c r="G5" s="52" t="s">
        <v>117</v>
      </c>
      <c r="H5" s="52" t="s">
        <v>118</v>
      </c>
      <c r="I5" s="52" t="s">
        <v>119</v>
      </c>
      <c r="J5" s="52" t="s">
        <v>99</v>
      </c>
      <c r="K5" s="52" t="s">
        <v>120</v>
      </c>
    </row>
    <row r="6" spans="1:11" s="71" customFormat="1" ht="18.75" customHeight="1">
      <c r="A6" s="55"/>
      <c r="B6" s="56"/>
      <c r="C6" s="56"/>
      <c r="D6" s="56"/>
      <c r="E6" s="57" t="s">
        <v>64</v>
      </c>
      <c r="F6" s="145">
        <f>F7</f>
        <v>221.09</v>
      </c>
      <c r="G6" s="145">
        <f>G7</f>
        <v>167.47</v>
      </c>
      <c r="H6" s="145">
        <f>H7</f>
        <v>36.559999999999995</v>
      </c>
      <c r="I6" s="145">
        <f>I7</f>
        <v>17.06</v>
      </c>
      <c r="J6" s="145">
        <f>SUM(J7:J21)</f>
        <v>0</v>
      </c>
      <c r="K6" s="152"/>
    </row>
    <row r="7" spans="1:11" ht="18.75" customHeight="1">
      <c r="A7" s="55" t="s">
        <v>1</v>
      </c>
      <c r="B7" s="64"/>
      <c r="C7" s="64"/>
      <c r="D7" s="64"/>
      <c r="E7" s="146" t="s">
        <v>67</v>
      </c>
      <c r="F7" s="62">
        <f aca="true" t="shared" si="0" ref="F7:F20">G7+H7+I7+J7</f>
        <v>221.09</v>
      </c>
      <c r="G7" s="62">
        <f aca="true" t="shared" si="1" ref="G7:I7">G8+G11+G15+G18</f>
        <v>167.47</v>
      </c>
      <c r="H7" s="62">
        <f t="shared" si="1"/>
        <v>36.559999999999995</v>
      </c>
      <c r="I7" s="62">
        <f t="shared" si="1"/>
        <v>17.06</v>
      </c>
      <c r="J7" s="113"/>
      <c r="K7" s="139"/>
    </row>
    <row r="8" spans="1:11" ht="18.75" customHeight="1">
      <c r="A8" s="55"/>
      <c r="B8" s="147">
        <v>207</v>
      </c>
      <c r="C8" s="148"/>
      <c r="D8" s="148"/>
      <c r="E8" s="147" t="s">
        <v>33</v>
      </c>
      <c r="F8" s="62">
        <f t="shared" si="0"/>
        <v>154.25000000000003</v>
      </c>
      <c r="G8" s="67">
        <v>121.18</v>
      </c>
      <c r="H8" s="67">
        <v>33.05</v>
      </c>
      <c r="I8" s="67">
        <v>0.02</v>
      </c>
      <c r="J8" s="113"/>
      <c r="K8" s="139"/>
    </row>
    <row r="9" spans="2:11" ht="18.75" customHeight="1">
      <c r="B9" s="147"/>
      <c r="C9" s="148" t="s">
        <v>82</v>
      </c>
      <c r="D9" s="148"/>
      <c r="E9" s="147" t="s">
        <v>35</v>
      </c>
      <c r="F9" s="62">
        <f t="shared" si="0"/>
        <v>154.25000000000003</v>
      </c>
      <c r="G9" s="67">
        <v>121.18</v>
      </c>
      <c r="H9" s="67">
        <v>33.05</v>
      </c>
      <c r="I9" s="67">
        <v>0.02</v>
      </c>
      <c r="J9" s="113"/>
      <c r="K9" s="139"/>
    </row>
    <row r="10" spans="1:11" ht="18.75" customHeight="1">
      <c r="A10" s="68"/>
      <c r="B10" s="147">
        <v>207</v>
      </c>
      <c r="C10" s="148" t="s">
        <v>83</v>
      </c>
      <c r="D10" s="148" t="s">
        <v>84</v>
      </c>
      <c r="E10" s="147" t="s">
        <v>37</v>
      </c>
      <c r="F10" s="62">
        <f t="shared" si="0"/>
        <v>154.25000000000003</v>
      </c>
      <c r="G10" s="67">
        <v>121.18</v>
      </c>
      <c r="H10" s="67">
        <v>33.05</v>
      </c>
      <c r="I10" s="67">
        <v>0.02</v>
      </c>
      <c r="J10" s="113"/>
      <c r="K10" s="139"/>
    </row>
    <row r="11" spans="1:11" ht="18.75" customHeight="1">
      <c r="A11" s="68"/>
      <c r="B11" s="147">
        <v>208</v>
      </c>
      <c r="C11" s="148"/>
      <c r="D11" s="148"/>
      <c r="E11" s="147" t="s">
        <v>39</v>
      </c>
      <c r="F11" s="62">
        <f t="shared" si="0"/>
        <v>37.69</v>
      </c>
      <c r="G11" s="67">
        <v>17.14</v>
      </c>
      <c r="H11" s="67">
        <v>3.51</v>
      </c>
      <c r="I11" s="67">
        <v>17.04</v>
      </c>
      <c r="J11" s="113"/>
      <c r="K11" s="139"/>
    </row>
    <row r="12" spans="1:11" ht="18.75" customHeight="1">
      <c r="A12" s="68"/>
      <c r="B12" s="147"/>
      <c r="C12" s="148" t="s">
        <v>85</v>
      </c>
      <c r="D12" s="148"/>
      <c r="E12" s="147" t="s">
        <v>86</v>
      </c>
      <c r="F12" s="62">
        <f t="shared" si="0"/>
        <v>37.69</v>
      </c>
      <c r="G12" s="67">
        <v>17.14</v>
      </c>
      <c r="H12" s="67">
        <v>3.51</v>
      </c>
      <c r="I12" s="67">
        <v>17.04</v>
      </c>
      <c r="J12" s="113"/>
      <c r="K12" s="139"/>
    </row>
    <row r="13" spans="1:11" ht="18.75" customHeight="1">
      <c r="A13" s="68"/>
      <c r="B13" s="147">
        <v>208</v>
      </c>
      <c r="C13" s="148" t="s">
        <v>87</v>
      </c>
      <c r="D13" s="148" t="s">
        <v>82</v>
      </c>
      <c r="E13" s="147" t="s">
        <v>88</v>
      </c>
      <c r="F13" s="62">
        <f t="shared" si="0"/>
        <v>20.549999999999997</v>
      </c>
      <c r="G13" s="67"/>
      <c r="H13" s="67">
        <v>3.51</v>
      </c>
      <c r="I13" s="67">
        <v>17.04</v>
      </c>
      <c r="J13" s="113"/>
      <c r="K13" s="139"/>
    </row>
    <row r="14" spans="1:11" ht="22.5" customHeight="1">
      <c r="A14" s="68"/>
      <c r="B14" s="147">
        <v>208</v>
      </c>
      <c r="C14" s="148" t="s">
        <v>87</v>
      </c>
      <c r="D14" s="148" t="s">
        <v>85</v>
      </c>
      <c r="E14" s="147" t="s">
        <v>45</v>
      </c>
      <c r="F14" s="62">
        <f t="shared" si="0"/>
        <v>17.14</v>
      </c>
      <c r="G14" s="67">
        <v>17.14</v>
      </c>
      <c r="H14" s="67"/>
      <c r="I14" s="67"/>
      <c r="J14" s="113"/>
      <c r="K14" s="139"/>
    </row>
    <row r="15" spans="1:11" ht="18.75" customHeight="1">
      <c r="A15" s="68"/>
      <c r="B15" s="147">
        <v>210</v>
      </c>
      <c r="C15" s="148"/>
      <c r="D15" s="148"/>
      <c r="E15" s="147" t="s">
        <v>48</v>
      </c>
      <c r="F15" s="62">
        <f t="shared" si="0"/>
        <v>15.81</v>
      </c>
      <c r="G15" s="67">
        <v>15.81</v>
      </c>
      <c r="H15" s="67"/>
      <c r="I15" s="67"/>
      <c r="J15" s="113"/>
      <c r="K15" s="139"/>
    </row>
    <row r="16" spans="1:11" ht="18.75" customHeight="1">
      <c r="A16" s="68"/>
      <c r="B16" s="147"/>
      <c r="C16" s="148" t="s">
        <v>89</v>
      </c>
      <c r="D16" s="148"/>
      <c r="E16" s="147" t="s">
        <v>50</v>
      </c>
      <c r="F16" s="62">
        <f t="shared" si="0"/>
        <v>15.81</v>
      </c>
      <c r="G16" s="62">
        <v>15.81</v>
      </c>
      <c r="H16" s="62"/>
      <c r="I16" s="62"/>
      <c r="J16" s="113"/>
      <c r="K16" s="139"/>
    </row>
    <row r="17" spans="1:11" ht="18.75" customHeight="1">
      <c r="A17" s="55"/>
      <c r="B17" s="147">
        <v>210</v>
      </c>
      <c r="C17" s="148" t="s">
        <v>90</v>
      </c>
      <c r="D17" s="148" t="s">
        <v>82</v>
      </c>
      <c r="E17" s="147" t="s">
        <v>52</v>
      </c>
      <c r="F17" s="62">
        <f t="shared" si="0"/>
        <v>15.81</v>
      </c>
      <c r="G17" s="67">
        <v>15.81</v>
      </c>
      <c r="H17" s="67"/>
      <c r="I17" s="67"/>
      <c r="J17" s="113"/>
      <c r="K17" s="139"/>
    </row>
    <row r="18" spans="1:11" ht="18.75" customHeight="1">
      <c r="A18" s="68"/>
      <c r="B18" s="147">
        <v>221</v>
      </c>
      <c r="C18" s="148"/>
      <c r="D18" s="148"/>
      <c r="E18" s="147" t="s">
        <v>53</v>
      </c>
      <c r="F18" s="62">
        <f t="shared" si="0"/>
        <v>13.34</v>
      </c>
      <c r="G18" s="67">
        <v>13.34</v>
      </c>
      <c r="H18" s="67"/>
      <c r="I18" s="67"/>
      <c r="J18" s="113"/>
      <c r="K18" s="139"/>
    </row>
    <row r="19" spans="1:11" ht="18.75" customHeight="1">
      <c r="A19" s="68"/>
      <c r="B19" s="147"/>
      <c r="C19" s="148" t="s">
        <v>91</v>
      </c>
      <c r="D19" s="148"/>
      <c r="E19" s="147" t="s">
        <v>54</v>
      </c>
      <c r="F19" s="62">
        <f t="shared" si="0"/>
        <v>13.34</v>
      </c>
      <c r="G19" s="67">
        <v>13.34</v>
      </c>
      <c r="H19" s="67"/>
      <c r="I19" s="67"/>
      <c r="J19" s="113"/>
      <c r="K19" s="139"/>
    </row>
    <row r="20" spans="1:11" ht="18.75" customHeight="1">
      <c r="A20" s="68"/>
      <c r="B20" s="147">
        <v>221</v>
      </c>
      <c r="C20" s="148" t="s">
        <v>98</v>
      </c>
      <c r="D20" s="148" t="s">
        <v>82</v>
      </c>
      <c r="E20" s="147" t="s">
        <v>55</v>
      </c>
      <c r="F20" s="62">
        <f t="shared" si="0"/>
        <v>13.34</v>
      </c>
      <c r="G20" s="67">
        <v>13.34</v>
      </c>
      <c r="H20" s="67"/>
      <c r="I20" s="67"/>
      <c r="J20" s="113"/>
      <c r="K20" s="139"/>
    </row>
    <row r="21" spans="1:11" ht="12">
      <c r="A21" s="149"/>
      <c r="B21" s="150"/>
      <c r="C21" s="150"/>
      <c r="D21" s="150"/>
      <c r="E21" s="116"/>
      <c r="F21" s="113"/>
      <c r="G21" s="113"/>
      <c r="H21" s="113"/>
      <c r="I21" s="113"/>
      <c r="J21" s="113"/>
      <c r="K21" s="139"/>
    </row>
    <row r="22" spans="1:11" ht="14.2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4" ht="12">
      <c r="G24" s="90"/>
    </row>
    <row r="25" ht="12">
      <c r="C25" s="90"/>
    </row>
  </sheetData>
  <sheetProtection/>
  <mergeCells count="7">
    <mergeCell ref="A1:K1"/>
    <mergeCell ref="A3:C3"/>
    <mergeCell ref="B4:D4"/>
    <mergeCell ref="F4:K4"/>
    <mergeCell ref="A22:K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25.83203125" style="0" customWidth="1"/>
    <col min="2" max="2" width="20.83203125" style="0" customWidth="1"/>
    <col min="3" max="3" width="58.5" style="0" customWidth="1"/>
    <col min="4" max="4" width="7.83203125" style="0" bestFit="1" customWidth="1"/>
    <col min="5" max="5" width="8.66015625" style="0" customWidth="1"/>
    <col min="6" max="6" width="8.5" style="0" customWidth="1"/>
    <col min="7" max="7" width="6.5" style="0" customWidth="1"/>
    <col min="8" max="8" width="8.33203125" style="0" customWidth="1"/>
    <col min="9" max="9" width="7" style="0" customWidth="1"/>
    <col min="10" max="10" width="6.5" style="0" customWidth="1"/>
    <col min="11" max="11" width="6.66015625" style="0" customWidth="1"/>
    <col min="12" max="12" width="16.33203125" style="0" customWidth="1"/>
    <col min="13" max="13" width="9.5" style="0" customWidth="1"/>
    <col min="15" max="15" width="7.33203125" style="0" customWidth="1"/>
  </cols>
  <sheetData>
    <row r="1" ht="22.5" customHeight="1">
      <c r="A1" s="63"/>
    </row>
    <row r="2" spans="1:13" ht="36.75" customHeight="1">
      <c r="A2" s="123" t="s">
        <v>176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ht="18" customHeight="1">
      <c r="A3" s="63"/>
      <c r="B3" s="63"/>
      <c r="C3" s="63"/>
      <c r="D3" s="63"/>
      <c r="E3" s="63"/>
      <c r="F3" s="63"/>
      <c r="G3" s="63"/>
      <c r="H3" s="63"/>
      <c r="I3" s="63"/>
      <c r="O3" s="74" t="s">
        <v>177</v>
      </c>
    </row>
    <row r="4" spans="1:15" ht="21" customHeight="1">
      <c r="A4" s="47" t="s">
        <v>127</v>
      </c>
      <c r="B4" s="47"/>
      <c r="C4" s="48"/>
      <c r="D4" s="63"/>
      <c r="E4" s="63"/>
      <c r="F4" s="63"/>
      <c r="G4" s="63"/>
      <c r="H4" s="63"/>
      <c r="I4" s="63"/>
      <c r="K4" s="63"/>
      <c r="O4" s="141" t="s">
        <v>27</v>
      </c>
    </row>
    <row r="5" spans="1:15" s="40" customFormat="1" ht="29.25" customHeight="1">
      <c r="A5" s="124" t="s">
        <v>61</v>
      </c>
      <c r="B5" s="125" t="s">
        <v>178</v>
      </c>
      <c r="C5" s="125" t="s">
        <v>179</v>
      </c>
      <c r="D5" s="126" t="s">
        <v>103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42"/>
    </row>
    <row r="6" spans="1:15" s="40" customFormat="1" ht="41.25" customHeight="1">
      <c r="A6" s="128"/>
      <c r="B6" s="129"/>
      <c r="C6" s="129"/>
      <c r="D6" s="125" t="s">
        <v>64</v>
      </c>
      <c r="E6" s="52" t="s">
        <v>32</v>
      </c>
      <c r="F6" s="52"/>
      <c r="G6" s="52" t="s">
        <v>36</v>
      </c>
      <c r="H6" s="52" t="s">
        <v>38</v>
      </c>
      <c r="I6" s="52" t="s">
        <v>40</v>
      </c>
      <c r="J6" s="52" t="s">
        <v>42</v>
      </c>
      <c r="K6" s="52" t="s">
        <v>44</v>
      </c>
      <c r="L6" s="52"/>
      <c r="M6" s="52" t="s">
        <v>47</v>
      </c>
      <c r="N6" s="52" t="s">
        <v>49</v>
      </c>
      <c r="O6" s="52" t="s">
        <v>51</v>
      </c>
    </row>
    <row r="7" spans="1:15" s="40" customFormat="1" ht="69" customHeight="1">
      <c r="A7" s="130"/>
      <c r="B7" s="131"/>
      <c r="C7" s="131"/>
      <c r="D7" s="131"/>
      <c r="E7" s="52" t="s">
        <v>67</v>
      </c>
      <c r="F7" s="52" t="s">
        <v>34</v>
      </c>
      <c r="G7" s="52"/>
      <c r="H7" s="52"/>
      <c r="I7" s="52"/>
      <c r="J7" s="52"/>
      <c r="K7" s="52" t="s">
        <v>67</v>
      </c>
      <c r="L7" s="119" t="s">
        <v>34</v>
      </c>
      <c r="M7" s="52"/>
      <c r="N7" s="52"/>
      <c r="O7" s="52"/>
    </row>
    <row r="8" spans="1:15" ht="19.5" customHeight="1">
      <c r="A8" s="132" t="s">
        <v>64</v>
      </c>
      <c r="B8" s="111"/>
      <c r="C8" s="111" t="s">
        <v>180</v>
      </c>
      <c r="D8" s="114">
        <f>D9</f>
        <v>5</v>
      </c>
      <c r="E8" s="114">
        <v>5</v>
      </c>
      <c r="F8" s="114">
        <f>F9</f>
        <v>0</v>
      </c>
      <c r="G8" s="114"/>
      <c r="H8" s="114"/>
      <c r="I8" s="114"/>
      <c r="J8" s="114"/>
      <c r="K8" s="139"/>
      <c r="L8" s="117"/>
      <c r="M8" s="117"/>
      <c r="N8" s="117"/>
      <c r="O8" s="117"/>
    </row>
    <row r="9" spans="1:15" s="122" customFormat="1" ht="19.5" customHeight="1">
      <c r="A9" s="68"/>
      <c r="B9" s="68"/>
      <c r="C9" s="133" t="s">
        <v>67</v>
      </c>
      <c r="D9" s="114">
        <f>D10+D11</f>
        <v>5</v>
      </c>
      <c r="E9" s="114">
        <v>5</v>
      </c>
      <c r="F9" s="114">
        <f>F10+F11</f>
        <v>0</v>
      </c>
      <c r="G9" s="114"/>
      <c r="H9" s="114"/>
      <c r="I9" s="114"/>
      <c r="J9" s="114"/>
      <c r="K9" s="136"/>
      <c r="L9" s="143"/>
      <c r="M9" s="143"/>
      <c r="N9" s="143"/>
      <c r="O9" s="143"/>
    </row>
    <row r="10" spans="1:15" ht="117" customHeight="1">
      <c r="A10" s="68" t="s">
        <v>1</v>
      </c>
      <c r="B10" s="134" t="s">
        <v>181</v>
      </c>
      <c r="C10" s="135" t="s">
        <v>182</v>
      </c>
      <c r="D10" s="114">
        <v>5</v>
      </c>
      <c r="E10" s="114">
        <v>5</v>
      </c>
      <c r="F10" s="136"/>
      <c r="G10" s="136"/>
      <c r="H10" s="136"/>
      <c r="I10" s="136"/>
      <c r="J10" s="136"/>
      <c r="K10" s="139"/>
      <c r="L10" s="117"/>
      <c r="M10" s="117"/>
      <c r="N10" s="117"/>
      <c r="O10" s="117"/>
    </row>
    <row r="11" spans="1:15" ht="19.5" customHeight="1">
      <c r="A11" s="68"/>
      <c r="B11" s="134"/>
      <c r="C11" s="135"/>
      <c r="D11" s="114"/>
      <c r="E11" s="114"/>
      <c r="F11" s="136"/>
      <c r="G11" s="136"/>
      <c r="H11" s="136"/>
      <c r="I11" s="136"/>
      <c r="J11" s="136"/>
      <c r="K11" s="139"/>
      <c r="L11" s="117"/>
      <c r="M11" s="117"/>
      <c r="N11" s="117"/>
      <c r="O11" s="117"/>
    </row>
    <row r="12" spans="1:15" ht="19.5" customHeight="1">
      <c r="A12" s="68"/>
      <c r="B12" s="137"/>
      <c r="C12" s="138"/>
      <c r="D12" s="139"/>
      <c r="E12" s="139"/>
      <c r="F12" s="136"/>
      <c r="G12" s="136"/>
      <c r="H12" s="136"/>
      <c r="I12" s="136"/>
      <c r="J12" s="136"/>
      <c r="K12" s="139"/>
      <c r="L12" s="117"/>
      <c r="M12" s="117"/>
      <c r="N12" s="117"/>
      <c r="O12" s="117"/>
    </row>
    <row r="13" spans="1:13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</sheetData>
  <sheetProtection/>
  <mergeCells count="17">
    <mergeCell ref="A2:M2"/>
    <mergeCell ref="A4:C4"/>
    <mergeCell ref="D5:O5"/>
    <mergeCell ref="E6:F6"/>
    <mergeCell ref="K6:L6"/>
    <mergeCell ref="A13:M13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6.66015625" style="0" customWidth="1"/>
    <col min="7" max="7" width="9.5" style="0" customWidth="1"/>
    <col min="8" max="8" width="13.5" style="0" customWidth="1"/>
    <col min="9" max="9" width="11.33203125" style="0" customWidth="1"/>
    <col min="10" max="10" width="13.5" style="0" customWidth="1"/>
    <col min="11" max="11" width="12.33203125" style="0" customWidth="1"/>
    <col min="12" max="12" width="8.66015625" style="0" customWidth="1"/>
    <col min="14" max="14" width="13.16015625" style="0" customWidth="1"/>
    <col min="15" max="15" width="12" style="0" customWidth="1"/>
  </cols>
  <sheetData>
    <row r="1" spans="1:15" ht="32.25" customHeight="1">
      <c r="A1" s="92" t="s">
        <v>183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7" ht="14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Q2" s="120" t="s">
        <v>184</v>
      </c>
    </row>
    <row r="3" spans="1:17" ht="15.75" customHeight="1">
      <c r="A3" s="47" t="s">
        <v>123</v>
      </c>
      <c r="B3" s="47"/>
      <c r="C3" s="48"/>
      <c r="Q3" s="121" t="s">
        <v>27</v>
      </c>
    </row>
    <row r="4" spans="1:17" s="40" customFormat="1" ht="26.25" customHeight="1">
      <c r="A4" s="104" t="s">
        <v>61</v>
      </c>
      <c r="B4" s="104" t="s">
        <v>185</v>
      </c>
      <c r="C4" s="104" t="s">
        <v>186</v>
      </c>
      <c r="D4" s="104" t="s">
        <v>187</v>
      </c>
      <c r="E4" s="104" t="s">
        <v>188</v>
      </c>
      <c r="F4" s="105" t="s">
        <v>103</v>
      </c>
      <c r="G4" s="105"/>
      <c r="H4" s="105"/>
      <c r="I4" s="105"/>
      <c r="J4" s="105"/>
      <c r="K4" s="105"/>
      <c r="L4" s="105"/>
      <c r="M4" s="105"/>
      <c r="N4" s="105"/>
      <c r="O4" s="105"/>
      <c r="P4" s="118"/>
      <c r="Q4" s="118"/>
    </row>
    <row r="5" spans="1:17" s="40" customFormat="1" ht="40.5" customHeight="1">
      <c r="A5" s="106"/>
      <c r="B5" s="106"/>
      <c r="C5" s="106"/>
      <c r="D5" s="106"/>
      <c r="E5" s="106"/>
      <c r="F5" s="107" t="s">
        <v>64</v>
      </c>
      <c r="G5" s="52" t="s">
        <v>32</v>
      </c>
      <c r="H5" s="52"/>
      <c r="I5" s="52" t="s">
        <v>36</v>
      </c>
      <c r="J5" s="52" t="s">
        <v>38</v>
      </c>
      <c r="K5" s="52" t="s">
        <v>40</v>
      </c>
      <c r="L5" s="52" t="s">
        <v>42</v>
      </c>
      <c r="M5" s="52" t="s">
        <v>44</v>
      </c>
      <c r="N5" s="52"/>
      <c r="O5" s="52" t="s">
        <v>47</v>
      </c>
      <c r="P5" s="52" t="s">
        <v>49</v>
      </c>
      <c r="Q5" s="52" t="s">
        <v>51</v>
      </c>
    </row>
    <row r="6" spans="1:17" s="40" customFormat="1" ht="48" customHeight="1">
      <c r="A6" s="108"/>
      <c r="B6" s="108"/>
      <c r="C6" s="108"/>
      <c r="D6" s="108"/>
      <c r="E6" s="108">
        <f>SUM(E7:E15)</f>
        <v>0</v>
      </c>
      <c r="F6" s="109"/>
      <c r="G6" s="52" t="s">
        <v>67</v>
      </c>
      <c r="H6" s="52" t="s">
        <v>34</v>
      </c>
      <c r="I6" s="52"/>
      <c r="J6" s="52"/>
      <c r="K6" s="52"/>
      <c r="L6" s="52"/>
      <c r="M6" s="52" t="s">
        <v>67</v>
      </c>
      <c r="N6" s="119" t="s">
        <v>34</v>
      </c>
      <c r="O6" s="52"/>
      <c r="P6" s="52"/>
      <c r="Q6" s="52"/>
    </row>
    <row r="7" spans="1:17" s="40" customFormat="1" ht="30" customHeight="1">
      <c r="A7" s="105" t="s">
        <v>64</v>
      </c>
      <c r="B7" s="110"/>
      <c r="C7" s="111"/>
      <c r="D7" s="111" t="s">
        <v>180</v>
      </c>
      <c r="E7" s="112">
        <f>SUM(E8:E16)</f>
        <v>0</v>
      </c>
      <c r="F7" s="113"/>
      <c r="G7" s="114"/>
      <c r="H7" s="115"/>
      <c r="I7" s="115"/>
      <c r="J7" s="115"/>
      <c r="K7" s="115"/>
      <c r="L7" s="115"/>
      <c r="M7" s="118"/>
      <c r="N7" s="118"/>
      <c r="O7" s="118"/>
      <c r="P7" s="118"/>
      <c r="Q7" s="118"/>
    </row>
    <row r="8" spans="1:17" s="40" customFormat="1" ht="21.75" customHeight="1">
      <c r="A8" s="111"/>
      <c r="B8" s="110"/>
      <c r="C8" s="111"/>
      <c r="D8" s="111"/>
      <c r="E8" s="112"/>
      <c r="F8" s="113"/>
      <c r="G8" s="114"/>
      <c r="H8" s="115"/>
      <c r="I8" s="115"/>
      <c r="J8" s="115"/>
      <c r="K8" s="115"/>
      <c r="L8" s="115"/>
      <c r="M8" s="118"/>
      <c r="N8" s="118"/>
      <c r="O8" s="118"/>
      <c r="P8" s="118"/>
      <c r="Q8" s="118"/>
    </row>
    <row r="9" spans="1:17" s="40" customFormat="1" ht="21.75" customHeight="1">
      <c r="A9" s="111"/>
      <c r="B9" s="110"/>
      <c r="C9" s="111"/>
      <c r="D9" s="111"/>
      <c r="E9" s="112"/>
      <c r="F9" s="113"/>
      <c r="G9" s="114"/>
      <c r="H9" s="115"/>
      <c r="I9" s="115"/>
      <c r="J9" s="115"/>
      <c r="K9" s="115"/>
      <c r="L9" s="115"/>
      <c r="M9" s="118"/>
      <c r="N9" s="118"/>
      <c r="O9" s="118"/>
      <c r="P9" s="118"/>
      <c r="Q9" s="118"/>
    </row>
    <row r="10" spans="1:17" s="40" customFormat="1" ht="21.75" customHeight="1">
      <c r="A10" s="111"/>
      <c r="B10" s="110"/>
      <c r="C10" s="111"/>
      <c r="D10" s="111"/>
      <c r="E10" s="112"/>
      <c r="F10" s="113"/>
      <c r="G10" s="114"/>
      <c r="H10" s="115"/>
      <c r="I10" s="115"/>
      <c r="J10" s="115"/>
      <c r="K10" s="115"/>
      <c r="L10" s="115"/>
      <c r="M10" s="118"/>
      <c r="N10" s="118"/>
      <c r="O10" s="118"/>
      <c r="P10" s="118"/>
      <c r="Q10" s="118"/>
    </row>
    <row r="11" spans="1:17" s="40" customFormat="1" ht="21.75" customHeight="1">
      <c r="A11" s="111"/>
      <c r="B11" s="110"/>
      <c r="C11" s="111"/>
      <c r="D11" s="111"/>
      <c r="E11" s="112"/>
      <c r="F11" s="113"/>
      <c r="G11" s="114"/>
      <c r="H11" s="115"/>
      <c r="I11" s="115"/>
      <c r="J11" s="115"/>
      <c r="K11" s="115"/>
      <c r="L11" s="115"/>
      <c r="M11" s="118"/>
      <c r="N11" s="118"/>
      <c r="O11" s="118"/>
      <c r="P11" s="118"/>
      <c r="Q11" s="118"/>
    </row>
    <row r="12" spans="1:17" s="40" customFormat="1" ht="21.75" customHeight="1">
      <c r="A12" s="111"/>
      <c r="B12" s="110"/>
      <c r="C12" s="111"/>
      <c r="D12" s="111"/>
      <c r="E12" s="112"/>
      <c r="F12" s="113"/>
      <c r="G12" s="114"/>
      <c r="H12" s="115"/>
      <c r="I12" s="115"/>
      <c r="J12" s="115"/>
      <c r="K12" s="115"/>
      <c r="L12" s="115"/>
      <c r="M12" s="118"/>
      <c r="N12" s="118"/>
      <c r="O12" s="118"/>
      <c r="P12" s="118"/>
      <c r="Q12" s="118"/>
    </row>
    <row r="13" spans="1:17" s="40" customFormat="1" ht="21.75" customHeight="1">
      <c r="A13" s="111"/>
      <c r="B13" s="110"/>
      <c r="C13" s="111"/>
      <c r="D13" s="111"/>
      <c r="E13" s="112"/>
      <c r="F13" s="113"/>
      <c r="G13" s="114"/>
      <c r="H13" s="115"/>
      <c r="I13" s="115"/>
      <c r="J13" s="115"/>
      <c r="K13" s="115"/>
      <c r="L13" s="115"/>
      <c r="M13" s="118"/>
      <c r="N13" s="118"/>
      <c r="O13" s="118"/>
      <c r="P13" s="118"/>
      <c r="Q13" s="118"/>
    </row>
    <row r="14" spans="1:17" s="40" customFormat="1" ht="21.75" customHeight="1">
      <c r="A14" s="111"/>
      <c r="B14" s="110"/>
      <c r="C14" s="111"/>
      <c r="D14" s="111"/>
      <c r="E14" s="112"/>
      <c r="F14" s="113"/>
      <c r="G14" s="114"/>
      <c r="H14" s="115"/>
      <c r="I14" s="115"/>
      <c r="J14" s="115"/>
      <c r="K14" s="115"/>
      <c r="L14" s="115"/>
      <c r="M14" s="118"/>
      <c r="N14" s="118"/>
      <c r="O14" s="118"/>
      <c r="P14" s="118"/>
      <c r="Q14" s="118"/>
    </row>
    <row r="15" spans="1:17" ht="21.75" customHeight="1">
      <c r="A15" s="68"/>
      <c r="B15" s="116"/>
      <c r="C15" s="68"/>
      <c r="D15" s="68" t="s">
        <v>180</v>
      </c>
      <c r="E15" s="112">
        <f>SUM(E16:E20)</f>
        <v>0</v>
      </c>
      <c r="F15" s="113"/>
      <c r="G15" s="114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workbookViewId="0" topLeftCell="A1">
      <selection activeCell="C23" sqref="A18:C23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92" t="s">
        <v>189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39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74" t="s">
        <v>190</v>
      </c>
    </row>
    <row r="4" spans="1:12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6" t="s">
        <v>27</v>
      </c>
    </row>
    <row r="5" spans="1:12" ht="26.25" customHeight="1">
      <c r="A5" s="93" t="s">
        <v>61</v>
      </c>
      <c r="B5" s="94" t="s">
        <v>191</v>
      </c>
      <c r="C5" s="93" t="s">
        <v>192</v>
      </c>
      <c r="D5" s="93" t="s">
        <v>193</v>
      </c>
      <c r="E5" s="93" t="s">
        <v>194</v>
      </c>
      <c r="F5" s="93" t="s">
        <v>195</v>
      </c>
      <c r="G5" s="93" t="s">
        <v>196</v>
      </c>
      <c r="H5" s="95" t="s">
        <v>197</v>
      </c>
      <c r="I5" s="99" t="s">
        <v>103</v>
      </c>
      <c r="J5" s="100"/>
      <c r="K5" s="100"/>
      <c r="L5" s="101"/>
    </row>
    <row r="6" spans="1:12" ht="94.5" customHeight="1">
      <c r="A6" s="96"/>
      <c r="B6" s="97"/>
      <c r="C6" s="96"/>
      <c r="D6" s="96"/>
      <c r="E6" s="96"/>
      <c r="F6" s="96"/>
      <c r="G6" s="96"/>
      <c r="H6" s="98"/>
      <c r="I6" s="102" t="s">
        <v>198</v>
      </c>
      <c r="J6" s="102" t="s">
        <v>199</v>
      </c>
      <c r="K6" s="102" t="s">
        <v>200</v>
      </c>
      <c r="L6" s="102" t="s">
        <v>201</v>
      </c>
    </row>
    <row r="7" spans="1:12" ht="4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4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4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4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4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4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4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2" t="s">
        <v>202</v>
      </c>
      <c r="B1" s="72"/>
      <c r="C1" s="72"/>
    </row>
    <row r="2" spans="1:3" ht="21" customHeight="1">
      <c r="A2" s="73"/>
      <c r="B2" s="73"/>
      <c r="C2" s="74" t="s">
        <v>203</v>
      </c>
    </row>
    <row r="3" spans="1:3" ht="24.75" customHeight="1">
      <c r="A3" s="75" t="s">
        <v>204</v>
      </c>
      <c r="B3" s="75"/>
      <c r="C3" s="76" t="s">
        <v>27</v>
      </c>
    </row>
    <row r="4" spans="1:16" s="71" customFormat="1" ht="30" customHeight="1">
      <c r="A4" s="77" t="s">
        <v>205</v>
      </c>
      <c r="B4" s="78" t="s">
        <v>206</v>
      </c>
      <c r="C4" s="79"/>
      <c r="F4" s="80"/>
      <c r="P4" s="80"/>
    </row>
    <row r="5" spans="1:16" s="71" customFormat="1" ht="43.5" customHeight="1">
      <c r="A5" s="77"/>
      <c r="B5" s="81" t="s">
        <v>207</v>
      </c>
      <c r="C5" s="82" t="s">
        <v>208</v>
      </c>
      <c r="E5" s="83">
        <v>3.6</v>
      </c>
      <c r="F5" s="84">
        <v>0</v>
      </c>
      <c r="G5" s="84">
        <v>0.6</v>
      </c>
      <c r="H5" s="83">
        <v>3</v>
      </c>
      <c r="I5" s="84">
        <v>0</v>
      </c>
      <c r="J5" s="83">
        <v>3</v>
      </c>
      <c r="K5" s="83">
        <v>9.4</v>
      </c>
      <c r="L5" s="84">
        <v>0</v>
      </c>
      <c r="M5" s="84">
        <v>0.7</v>
      </c>
      <c r="N5" s="83">
        <v>8.7</v>
      </c>
      <c r="O5" s="84">
        <v>0</v>
      </c>
      <c r="P5" s="83">
        <v>8.7</v>
      </c>
    </row>
    <row r="6" spans="1:16" s="71" customFormat="1" ht="34.5" customHeight="1">
      <c r="A6" s="85" t="s">
        <v>209</v>
      </c>
      <c r="B6" s="86">
        <v>1.9</v>
      </c>
      <c r="C6" s="86">
        <v>2</v>
      </c>
      <c r="E6" s="80"/>
      <c r="G6" s="80"/>
      <c r="I6" s="80"/>
      <c r="J6" s="80"/>
      <c r="K6" s="80"/>
      <c r="L6" s="80"/>
      <c r="M6" s="80"/>
      <c r="N6" s="80"/>
      <c r="O6" s="80"/>
      <c r="P6" s="80"/>
    </row>
    <row r="7" spans="1:16" s="63" customFormat="1" ht="34.5" customHeight="1">
      <c r="A7" s="87" t="s">
        <v>210</v>
      </c>
      <c r="B7" s="88">
        <v>0</v>
      </c>
      <c r="C7" s="89">
        <v>0</v>
      </c>
      <c r="D7" s="90"/>
      <c r="E7" s="90"/>
      <c r="F7" s="90"/>
      <c r="G7" s="90"/>
      <c r="H7" s="90"/>
      <c r="I7" s="90"/>
      <c r="J7" s="90"/>
      <c r="K7" s="90"/>
      <c r="L7" s="90"/>
      <c r="M7" s="90"/>
      <c r="O7" s="90"/>
      <c r="P7" s="90"/>
    </row>
    <row r="8" spans="1:16" s="63" customFormat="1" ht="34.5" customHeight="1">
      <c r="A8" s="91" t="s">
        <v>211</v>
      </c>
      <c r="B8" s="89">
        <v>0</v>
      </c>
      <c r="C8" s="89">
        <v>0</v>
      </c>
      <c r="D8" s="90"/>
      <c r="E8" s="90"/>
      <c r="G8" s="90"/>
      <c r="H8" s="90"/>
      <c r="I8" s="90"/>
      <c r="J8" s="90"/>
      <c r="K8" s="90"/>
      <c r="L8" s="90"/>
      <c r="M8" s="90"/>
      <c r="O8" s="90"/>
      <c r="P8" s="90"/>
    </row>
    <row r="9" spans="1:16" s="63" customFormat="1" ht="34.5" customHeight="1">
      <c r="A9" s="91" t="s">
        <v>212</v>
      </c>
      <c r="B9" s="89">
        <v>1.9</v>
      </c>
      <c r="C9" s="89">
        <v>2</v>
      </c>
      <c r="D9" s="90"/>
      <c r="E9" s="90"/>
      <c r="H9" s="90"/>
      <c r="I9" s="90"/>
      <c r="L9" s="90"/>
      <c r="N9" s="90"/>
      <c r="P9" s="90"/>
    </row>
    <row r="10" spans="1:9" s="63" customFormat="1" ht="34.5" customHeight="1">
      <c r="A10" s="91" t="s">
        <v>213</v>
      </c>
      <c r="B10" s="89">
        <v>0</v>
      </c>
      <c r="C10" s="89">
        <v>0</v>
      </c>
      <c r="D10" s="90"/>
      <c r="E10" s="90"/>
      <c r="F10" s="90"/>
      <c r="G10" s="90"/>
      <c r="H10" s="90"/>
      <c r="I10" s="90"/>
    </row>
    <row r="11" spans="1:8" s="63" customFormat="1" ht="34.5" customHeight="1">
      <c r="A11" s="91" t="s">
        <v>214</v>
      </c>
      <c r="B11" s="89">
        <v>1.9</v>
      </c>
      <c r="C11" s="89">
        <v>2</v>
      </c>
      <c r="D11" s="90"/>
      <c r="E11" s="90"/>
      <c r="F11" s="90"/>
      <c r="G11" s="90"/>
      <c r="H11" s="90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6"/>
  <sheetViews>
    <sheetView showGridLines="0" showZeros="0" workbookViewId="0" topLeftCell="A1">
      <selection activeCell="F9" sqref="F9"/>
    </sheetView>
  </sheetViews>
  <sheetFormatPr defaultColWidth="6.83203125" defaultRowHeight="19.5" customHeight="1"/>
  <cols>
    <col min="1" max="1" width="42.83203125" style="41" customWidth="1"/>
    <col min="2" max="2" width="7.66015625" style="42" customWidth="1"/>
    <col min="3" max="3" width="7.16015625" style="42" customWidth="1"/>
    <col min="4" max="4" width="8" style="42" customWidth="1"/>
    <col min="5" max="5" width="31.5" style="42" customWidth="1"/>
    <col min="6" max="6" width="18.16015625" style="42" customWidth="1"/>
    <col min="7" max="7" width="9" style="43" bestFit="1" customWidth="1"/>
    <col min="8" max="193" width="6.83203125" style="43" customWidth="1"/>
    <col min="194" max="194" width="6.83203125" style="0" customWidth="1"/>
  </cols>
  <sheetData>
    <row r="1" spans="1:6" s="37" customFormat="1" ht="36.75" customHeight="1">
      <c r="A1" s="44" t="s">
        <v>215</v>
      </c>
      <c r="B1" s="44"/>
      <c r="C1" s="44"/>
      <c r="D1" s="44"/>
      <c r="E1" s="44"/>
      <c r="F1" s="44"/>
    </row>
    <row r="2" spans="1:6" s="37" customFormat="1" ht="24" customHeight="1">
      <c r="A2" s="45"/>
      <c r="B2" s="45"/>
      <c r="C2" s="45"/>
      <c r="D2" s="45"/>
      <c r="E2" s="45"/>
      <c r="F2" s="46" t="s">
        <v>216</v>
      </c>
    </row>
    <row r="3" spans="1:6" s="37" customFormat="1" ht="15" customHeight="1">
      <c r="A3" s="47" t="s">
        <v>26</v>
      </c>
      <c r="B3" s="47"/>
      <c r="C3" s="48"/>
      <c r="D3" s="49"/>
      <c r="E3" s="49"/>
      <c r="F3" s="50" t="s">
        <v>27</v>
      </c>
    </row>
    <row r="4" spans="1:6" s="38" customFormat="1" ht="24" customHeight="1">
      <c r="A4" s="51" t="s">
        <v>61</v>
      </c>
      <c r="B4" s="52" t="s">
        <v>217</v>
      </c>
      <c r="C4" s="52"/>
      <c r="D4" s="52"/>
      <c r="E4" s="52" t="s">
        <v>77</v>
      </c>
      <c r="F4" s="53" t="s">
        <v>207</v>
      </c>
    </row>
    <row r="5" spans="1:6" s="38" customFormat="1" ht="24.75" customHeight="1">
      <c r="A5" s="51"/>
      <c r="B5" s="52"/>
      <c r="C5" s="52"/>
      <c r="D5" s="52"/>
      <c r="E5" s="52"/>
      <c r="F5" s="53"/>
    </row>
    <row r="6" spans="1:6" s="39" customFormat="1" ht="38.25" customHeight="1">
      <c r="A6" s="51"/>
      <c r="B6" s="54" t="s">
        <v>78</v>
      </c>
      <c r="C6" s="54" t="s">
        <v>79</v>
      </c>
      <c r="D6" s="54" t="s">
        <v>80</v>
      </c>
      <c r="E6" s="52"/>
      <c r="F6" s="53"/>
    </row>
    <row r="7" spans="1:193" s="40" customFormat="1" ht="15" customHeight="1">
      <c r="A7" s="55"/>
      <c r="B7" s="56"/>
      <c r="C7" s="56"/>
      <c r="D7" s="56"/>
      <c r="E7" s="57" t="s">
        <v>64</v>
      </c>
      <c r="F7" s="58">
        <v>31.26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</row>
    <row r="8" spans="1:193" s="40" customFormat="1" ht="15" customHeight="1">
      <c r="A8" s="55" t="s">
        <v>1</v>
      </c>
      <c r="B8" s="60"/>
      <c r="C8" s="60"/>
      <c r="D8" s="60"/>
      <c r="E8" s="61" t="s">
        <v>67</v>
      </c>
      <c r="F8" s="62">
        <v>31.26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</row>
    <row r="9" spans="1:6" ht="15" customHeight="1">
      <c r="A9" s="63"/>
      <c r="B9" s="64"/>
      <c r="C9" s="65" t="s">
        <v>145</v>
      </c>
      <c r="D9" s="65"/>
      <c r="E9" s="66" t="s">
        <v>69</v>
      </c>
      <c r="F9" s="67">
        <f>SUM(F10:F15)</f>
        <v>31.26</v>
      </c>
    </row>
    <row r="10" spans="1:6" ht="15" customHeight="1">
      <c r="A10" s="68"/>
      <c r="B10" s="64"/>
      <c r="C10" s="65"/>
      <c r="D10" s="65" t="s">
        <v>82</v>
      </c>
      <c r="E10" s="66" t="s">
        <v>146</v>
      </c>
      <c r="F10" s="67">
        <v>2.09</v>
      </c>
    </row>
    <row r="11" spans="1:6" ht="15" customHeight="1">
      <c r="A11" s="68"/>
      <c r="B11" s="64"/>
      <c r="C11" s="65"/>
      <c r="D11" s="65" t="s">
        <v>147</v>
      </c>
      <c r="E11" s="66" t="s">
        <v>148</v>
      </c>
      <c r="F11" s="67">
        <v>2.66</v>
      </c>
    </row>
    <row r="12" spans="1:6" ht="15" customHeight="1">
      <c r="A12" s="68"/>
      <c r="B12" s="64"/>
      <c r="C12" s="65"/>
      <c r="D12" s="65" t="s">
        <v>149</v>
      </c>
      <c r="E12" s="66" t="s">
        <v>150</v>
      </c>
      <c r="F12" s="67">
        <v>2.22</v>
      </c>
    </row>
    <row r="13" spans="1:6" ht="15" customHeight="1">
      <c r="A13" s="68"/>
      <c r="B13" s="64"/>
      <c r="C13" s="65"/>
      <c r="D13" s="65" t="s">
        <v>151</v>
      </c>
      <c r="E13" s="66" t="s">
        <v>152</v>
      </c>
      <c r="F13" s="67">
        <v>1.9</v>
      </c>
    </row>
    <row r="14" spans="1:6" ht="15" customHeight="1">
      <c r="A14" s="68"/>
      <c r="B14" s="64"/>
      <c r="C14" s="65"/>
      <c r="D14" s="65" t="s">
        <v>153</v>
      </c>
      <c r="E14" s="66" t="s">
        <v>154</v>
      </c>
      <c r="F14" s="67">
        <v>15.5</v>
      </c>
    </row>
    <row r="15" spans="1:193" s="40" customFormat="1" ht="19.5" customHeight="1">
      <c r="A15" s="68"/>
      <c r="B15" s="64"/>
      <c r="C15" s="65"/>
      <c r="D15" s="65" t="s">
        <v>84</v>
      </c>
      <c r="E15" s="66" t="s">
        <v>155</v>
      </c>
      <c r="F15" s="67">
        <v>6.89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</row>
    <row r="16" spans="1:6" ht="19.5" customHeight="1">
      <c r="A16" s="68"/>
      <c r="B16" s="64"/>
      <c r="C16" s="69"/>
      <c r="D16" s="69"/>
      <c r="E16" s="70"/>
      <c r="F16" s="67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workbookViewId="0" topLeftCell="B7">
      <selection activeCell="H12" sqref="H12"/>
    </sheetView>
  </sheetViews>
  <sheetFormatPr defaultColWidth="9.33203125" defaultRowHeight="11.25"/>
  <cols>
    <col min="1" max="1" width="32.5" style="1" customWidth="1"/>
    <col min="2" max="6" width="20.83203125" style="1" customWidth="1"/>
    <col min="7" max="7" width="25.83203125" style="1" customWidth="1"/>
    <col min="8" max="10" width="20.83203125" style="1" customWidth="1"/>
    <col min="11" max="11" width="29.83203125" style="1" customWidth="1"/>
  </cols>
  <sheetData>
    <row r="1" s="1" customFormat="1" ht="32.25" customHeight="1">
      <c r="A1" s="1" t="s">
        <v>218</v>
      </c>
    </row>
    <row r="2" spans="1:11" s="1" customFormat="1" ht="47.25" customHeight="1">
      <c r="A2" s="2" t="s">
        <v>219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9" t="s">
        <v>220</v>
      </c>
    </row>
    <row r="4" spans="1:11" s="1" customFormat="1" ht="31.5" customHeight="1">
      <c r="A4" s="3" t="s">
        <v>221</v>
      </c>
      <c r="B4" s="4" t="s">
        <v>1</v>
      </c>
      <c r="C4" s="5"/>
      <c r="D4" s="6" t="s">
        <v>222</v>
      </c>
      <c r="E4" s="7"/>
      <c r="F4" s="7"/>
      <c r="G4" s="8" t="s">
        <v>223</v>
      </c>
      <c r="H4" s="9" t="s">
        <v>224</v>
      </c>
      <c r="I4" s="30"/>
      <c r="K4" s="31" t="s">
        <v>27</v>
      </c>
    </row>
    <row r="5" spans="1:11" s="1" customFormat="1" ht="52.5" customHeight="1">
      <c r="A5" s="10" t="s">
        <v>178</v>
      </c>
      <c r="B5" s="10" t="s">
        <v>225</v>
      </c>
      <c r="C5" s="10" t="s">
        <v>226</v>
      </c>
      <c r="D5" s="10" t="s">
        <v>227</v>
      </c>
      <c r="E5" s="10" t="s">
        <v>228</v>
      </c>
      <c r="F5" s="10" t="s">
        <v>229</v>
      </c>
      <c r="G5" s="10" t="s">
        <v>230</v>
      </c>
      <c r="H5" s="10" t="s">
        <v>231</v>
      </c>
      <c r="I5" s="10" t="s">
        <v>232</v>
      </c>
      <c r="J5" s="10" t="s">
        <v>233</v>
      </c>
      <c r="K5" s="10" t="s">
        <v>234</v>
      </c>
    </row>
    <row r="6" spans="1:11" s="1" customFormat="1" ht="14.25">
      <c r="A6" s="11" t="s">
        <v>235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/>
    </row>
    <row r="7" spans="1:11" s="1" customFormat="1" ht="55.5" customHeight="1">
      <c r="A7" s="13" t="s">
        <v>181</v>
      </c>
      <c r="B7" s="14">
        <v>5</v>
      </c>
      <c r="C7" s="14">
        <v>5</v>
      </c>
      <c r="D7" s="14"/>
      <c r="E7" s="14"/>
      <c r="F7" s="14"/>
      <c r="G7" s="14"/>
      <c r="H7" s="14"/>
      <c r="I7" s="14"/>
      <c r="J7" s="14"/>
      <c r="K7" s="14"/>
    </row>
    <row r="8" spans="1:11" s="1" customFormat="1" ht="108.75" customHeight="1">
      <c r="A8" s="10" t="s">
        <v>236</v>
      </c>
      <c r="B8" s="15" t="s">
        <v>237</v>
      </c>
      <c r="C8" s="16"/>
      <c r="D8" s="16"/>
      <c r="E8" s="16"/>
      <c r="F8" s="16"/>
      <c r="G8" s="16"/>
      <c r="H8" s="16"/>
      <c r="I8" s="16"/>
      <c r="J8" s="16"/>
      <c r="K8" s="17"/>
    </row>
    <row r="9" spans="1:11" s="1" customFormat="1" ht="84.75" customHeight="1">
      <c r="A9" s="10" t="s">
        <v>238</v>
      </c>
      <c r="B9" s="15" t="s">
        <v>239</v>
      </c>
      <c r="C9" s="16"/>
      <c r="D9" s="16"/>
      <c r="E9" s="16"/>
      <c r="F9" s="17"/>
      <c r="G9" s="14" t="s">
        <v>240</v>
      </c>
      <c r="H9" s="18" t="s">
        <v>241</v>
      </c>
      <c r="I9" s="32"/>
      <c r="J9" s="32"/>
      <c r="K9" s="33"/>
    </row>
    <row r="10" spans="1:11" s="1" customFormat="1" ht="72.75" customHeight="1">
      <c r="A10" s="10" t="s">
        <v>242</v>
      </c>
      <c r="B10" s="19" t="s">
        <v>243</v>
      </c>
      <c r="C10" s="20"/>
      <c r="D10" s="20"/>
      <c r="E10" s="20"/>
      <c r="F10" s="21"/>
      <c r="G10" s="14" t="s">
        <v>244</v>
      </c>
      <c r="H10" s="18" t="s">
        <v>245</v>
      </c>
      <c r="I10" s="32"/>
      <c r="J10" s="32"/>
      <c r="K10" s="33"/>
    </row>
    <row r="11" spans="1:11" s="1" customFormat="1" ht="54.75" customHeight="1">
      <c r="A11" s="22" t="s">
        <v>246</v>
      </c>
      <c r="B11" s="22" t="s">
        <v>247</v>
      </c>
      <c r="C11" s="14" t="s">
        <v>248</v>
      </c>
      <c r="D11" s="23" t="s">
        <v>249</v>
      </c>
      <c r="E11" s="24"/>
      <c r="F11" s="25"/>
      <c r="G11" s="22" t="s">
        <v>250</v>
      </c>
      <c r="H11" s="26" t="s">
        <v>251</v>
      </c>
      <c r="I11" s="34" t="s">
        <v>241</v>
      </c>
      <c r="J11" s="35"/>
      <c r="K11" s="36"/>
    </row>
    <row r="12" spans="1:11" s="1" customFormat="1" ht="36" customHeight="1">
      <c r="A12" s="27"/>
      <c r="B12" s="27"/>
      <c r="C12" s="14" t="s">
        <v>252</v>
      </c>
      <c r="D12" s="23" t="s">
        <v>180</v>
      </c>
      <c r="E12" s="24"/>
      <c r="F12" s="25"/>
      <c r="G12" s="27"/>
      <c r="H12" s="14" t="s">
        <v>253</v>
      </c>
      <c r="I12" s="23" t="s">
        <v>180</v>
      </c>
      <c r="J12" s="24"/>
      <c r="K12" s="25"/>
    </row>
    <row r="13" spans="1:11" s="1" customFormat="1" ht="36" customHeight="1">
      <c r="A13" s="27"/>
      <c r="B13" s="27"/>
      <c r="C13" s="14" t="s">
        <v>254</v>
      </c>
      <c r="D13" s="23" t="s">
        <v>180</v>
      </c>
      <c r="E13" s="24"/>
      <c r="F13" s="25"/>
      <c r="G13" s="27"/>
      <c r="H13" s="14" t="s">
        <v>255</v>
      </c>
      <c r="I13" s="23" t="s">
        <v>180</v>
      </c>
      <c r="J13" s="24"/>
      <c r="K13" s="25"/>
    </row>
    <row r="14" spans="1:11" s="1" customFormat="1" ht="36" customHeight="1">
      <c r="A14" s="27"/>
      <c r="B14" s="27"/>
      <c r="C14" s="14" t="s">
        <v>256</v>
      </c>
      <c r="D14" s="23" t="s">
        <v>180</v>
      </c>
      <c r="E14" s="24"/>
      <c r="F14" s="25"/>
      <c r="G14" s="27"/>
      <c r="H14" s="14" t="s">
        <v>257</v>
      </c>
      <c r="I14" s="23" t="s">
        <v>180</v>
      </c>
      <c r="J14" s="24"/>
      <c r="K14" s="25"/>
    </row>
    <row r="15" spans="1:11" s="1" customFormat="1" ht="36" customHeight="1">
      <c r="A15" s="27"/>
      <c r="B15" s="27"/>
      <c r="C15" s="14" t="s">
        <v>258</v>
      </c>
      <c r="D15" s="23" t="s">
        <v>180</v>
      </c>
      <c r="E15" s="24"/>
      <c r="F15" s="25"/>
      <c r="G15" s="27"/>
      <c r="H15" s="14" t="s">
        <v>259</v>
      </c>
      <c r="I15" s="23" t="s">
        <v>180</v>
      </c>
      <c r="J15" s="24"/>
      <c r="K15" s="25"/>
    </row>
    <row r="16" spans="1:11" s="1" customFormat="1" ht="36" customHeight="1">
      <c r="A16" s="28"/>
      <c r="B16" s="28"/>
      <c r="C16" s="14" t="s">
        <v>260</v>
      </c>
      <c r="D16" s="23" t="s">
        <v>180</v>
      </c>
      <c r="E16" s="24"/>
      <c r="F16" s="25"/>
      <c r="G16" s="28"/>
      <c r="H16" s="14" t="s">
        <v>261</v>
      </c>
      <c r="I16" s="23" t="s">
        <v>180</v>
      </c>
      <c r="J16" s="24"/>
      <c r="K16" s="25"/>
    </row>
  </sheetData>
  <sheetProtection/>
  <mergeCells count="22">
    <mergeCell ref="A2:K2"/>
    <mergeCell ref="B4:C4"/>
    <mergeCell ref="B8:K8"/>
    <mergeCell ref="B9:F9"/>
    <mergeCell ref="H9:K9"/>
    <mergeCell ref="B10:F10"/>
    <mergeCell ref="H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A11:A16"/>
    <mergeCell ref="B11:B16"/>
    <mergeCell ref="G11:G16"/>
  </mergeCells>
  <printOptions/>
  <pageMargins left="1.09" right="0.7" top="0.75" bottom="0.75" header="0.3" footer="0.3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2021-01-26T07:35:48Z</cp:lastPrinted>
  <dcterms:created xsi:type="dcterms:W3CDTF">2017-01-26T02:06:17Z</dcterms:created>
  <dcterms:modified xsi:type="dcterms:W3CDTF">2021-02-05T08:05:52Z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